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806" firstSheet="8" activeTab="8"/>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'部门项目支出绩效目标表05-2'!$A$6:$K$637</definedName>
    <definedName name="_xlnm._FilterDatabase" localSheetId="10" hidden="1">部门政府采购预算表07!$A$6:$R$131</definedName>
    <definedName name="_xlnm._FilterDatabase" localSheetId="6" hidden="1">部门基本支出预算表04!$A$8:$Y$349</definedName>
    <definedName name="_xlnm._FilterDatabase" localSheetId="7" hidden="1">'部门项目支出预算表05-1'!$A$8:$BQ$439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<sst xmlns="http://schemas.openxmlformats.org/spreadsheetml/2006/main" count="11513" uniqueCount="1591">
  <si>
    <t>预算01-1表</t>
  </si>
  <si>
    <t>2025年部门财务收支预算总表</t>
  </si>
  <si>
    <t>单位名称：瑞丽市卫生健康局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</si>
  <si>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</si>
  <si>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</si>
  <si>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</si>
  <si>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</si>
  <si>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</si>
  <si>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</si>
  <si>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</si>
  <si>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</si>
  <si>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</si>
  <si>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</si>
  <si>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</si>
  <si>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</si>
  <si>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</si>
  <si>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</si>
  <si>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</si>
  <si>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</si>
  <si>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</si>
  <si>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</si>
  <si>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</si>
  <si>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</si>
  <si>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</si>
  <si>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</si>
  <si>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</si>
  <si>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</si>
  <si>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</si>
  <si>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</si>
  <si>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</si>
  <si>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</si>
  <si>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</si>
  <si>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</si>
  <si>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</si>
  <si>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</si>
  <si>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</si>
  <si>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</si>
  <si>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</si>
  <si>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</si>
  <si>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</si>
  <si>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</si>
  <si>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</si>
  <si>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</si>
  <si>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</si>
  <si>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</si>
  <si>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</si>
  <si>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</si>
  <si>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</si>
  <si>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</si>
  <si>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</si>
  <si>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</si>
  <si>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</si>
  <si>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</si>
  <si>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</si>
  <si>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</si>
  <si>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</si>
  <si>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</si>
  <si>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</si>
  <si>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</si>
  <si>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</si>
  <si>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</si>
  <si>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</si>
  <si>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</si>
  <si>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</si>
  <si>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</si>
  <si>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</si>
  <si>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</si>
  <si>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</si>
  <si>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</si>
  <si>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</si>
  <si>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131001</t>
  </si>
  <si>
    <t>瑞丽市卫生健康局</t>
  </si>
  <si>
    <t>131010</t>
  </si>
  <si>
    <t>瑞丽市勐卯镇卫生院</t>
  </si>
  <si>
    <t>131012</t>
  </si>
  <si>
    <t>瑞丽市弄岛镇中心卫生院</t>
  </si>
  <si>
    <t>131014</t>
  </si>
  <si>
    <t>瑞丽市勐秀乡卫生院</t>
  </si>
  <si>
    <t>131011</t>
  </si>
  <si>
    <t>瑞丽市姐相乡卫生院</t>
  </si>
  <si>
    <t>131013</t>
  </si>
  <si>
    <t>瑞丽市户育卫生院</t>
  </si>
  <si>
    <t>131015</t>
  </si>
  <si>
    <t>瑞丽市勐卯社区卫生服务中心</t>
  </si>
  <si>
    <t>131019</t>
  </si>
  <si>
    <t>瑞丽市姐告国门社区卫生服务中心</t>
  </si>
  <si>
    <t>131005</t>
  </si>
  <si>
    <t>瑞丽市妇幼保健院</t>
  </si>
  <si>
    <t>131004</t>
  </si>
  <si>
    <t>瑞丽市疾病预防控制中心</t>
  </si>
  <si>
    <t>131006</t>
  </si>
  <si>
    <t>瑞丽市人民医院</t>
  </si>
  <si>
    <t>131009</t>
  </si>
  <si>
    <t>瑞丽市畹町镇中心卫生院</t>
  </si>
  <si>
    <t>131007</t>
  </si>
  <si>
    <t>瑞丽市中医傣医医院</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</si>
  <si>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</si>
  <si>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</si>
  <si>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</si>
  <si>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</si>
  <si>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</si>
  <si>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</si>
  <si>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</si>
  <si>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</si>
  <si>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</si>
  <si>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</si>
  <si>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</si>
  <si>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</si>
  <si>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</si>
  <si>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</si>
  <si>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</si>
  <si>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</si>
  <si>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</si>
  <si>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</si>
  <si>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</si>
  <si>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</si>
  <si>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</si>
  <si>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</si>
  <si>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</si>
  <si>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</si>
  <si>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</si>
  <si>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</si>
  <si>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</si>
  <si>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</si>
  <si>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</si>
  <si>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</si>
  <si>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</si>
  <si>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</si>
  <si>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</si>
  <si>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</si>
  <si>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</si>
  <si>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</si>
  <si>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</si>
  <si>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</si>
  <si>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</si>
  <si>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</si>
  <si>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</si>
  <si>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</si>
  <si>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</si>
  <si>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</si>
  <si>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</si>
  <si>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</si>
  <si>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</si>
  <si>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</si>
  <si>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</si>
  <si>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</si>
  <si>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</si>
  <si>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</si>
  <si>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</si>
  <si>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</si>
  <si>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</si>
  <si>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</si>
  <si>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</si>
  <si>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</si>
  <si>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</si>
  <si>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</si>
  <si>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</si>
  <si>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</si>
  <si>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</si>
  <si>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</si>
  <si>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</si>
  <si>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</si>
  <si>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</si>
  <si>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</si>
  <si>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</si>
  <si>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</si>
  <si>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</si>
  <si>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</si>
  <si>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</si>
  <si>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</si>
  <si>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</si>
  <si>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</si>
  <si>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</si>
  <si>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</si>
  <si>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</si>
  <si>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</si>
  <si>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</si>
  <si>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</si>
  <si>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</si>
  <si>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</si>
  <si>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2101799</t>
  </si>
  <si>
    <t>其他中医药事务支出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</si>
  <si>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</si>
  <si>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</si>
  <si>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</si>
  <si>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</si>
  <si>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</si>
  <si>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</si>
  <si>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</si>
  <si>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</si>
  <si>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</si>
  <si>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</si>
  <si>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</si>
  <si>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</si>
  <si>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</si>
  <si>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</si>
  <si>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</si>
  <si>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</si>
  <si>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</si>
  <si>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</si>
  <si>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</si>
  <si>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</si>
  <si>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</si>
  <si>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</si>
  <si>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</si>
  <si>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</si>
  <si>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</si>
  <si>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</si>
  <si>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</si>
  <si>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</si>
  <si>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</si>
  <si>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</si>
  <si>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</si>
  <si>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</si>
  <si>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</si>
  <si>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</si>
  <si>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</si>
  <si>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</si>
  <si>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</si>
  <si>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</si>
  <si>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</si>
  <si>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</si>
  <si>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</si>
  <si>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</si>
  <si>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</si>
  <si>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</si>
  <si>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</si>
  <si>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</si>
  <si>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</si>
  <si>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</si>
  <si>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</si>
  <si>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</si>
  <si>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</si>
  <si>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</si>
  <si>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</si>
  <si>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</si>
  <si>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</si>
  <si>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</si>
  <si>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</si>
  <si>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</si>
  <si>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</si>
  <si>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</si>
  <si>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</si>
  <si>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</si>
  <si>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</si>
  <si>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</si>
  <si>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</si>
  <si>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</si>
  <si>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</si>
  <si>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</si>
  <si>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</si>
  <si>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</si>
  <si>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</si>
  <si>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</si>
  <si>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</si>
  <si>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</si>
  <si>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</si>
  <si>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</si>
  <si>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</si>
  <si>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</si>
  <si>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</si>
  <si>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</si>
  <si>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533102210000000018273</t>
  </si>
  <si>
    <t>基本工资（行政）</t>
  </si>
  <si>
    <t>30101</t>
  </si>
  <si>
    <t>基本工资</t>
  </si>
  <si>
    <t>533102210000000018277</t>
  </si>
  <si>
    <t>基本工资（事业）</t>
  </si>
  <si>
    <t>533102210000000018275</t>
  </si>
  <si>
    <t>津贴补贴（行政）</t>
  </si>
  <si>
    <t>30102</t>
  </si>
  <si>
    <t>津贴补贴</t>
  </si>
  <si>
    <t>533102210000000018284</t>
  </si>
  <si>
    <t>津贴补贴（事业）</t>
  </si>
  <si>
    <t>533102210000000018274</t>
  </si>
  <si>
    <t>奖金（行政）</t>
  </si>
  <si>
    <t>30103</t>
  </si>
  <si>
    <t>奖金</t>
  </si>
  <si>
    <t>533102210000000018281</t>
  </si>
  <si>
    <t>奖金（事业）</t>
  </si>
  <si>
    <t>533102221100000225387</t>
  </si>
  <si>
    <t>优秀公务员奖（行政）</t>
  </si>
  <si>
    <t>533102221100000225257</t>
  </si>
  <si>
    <t>基础性绩效</t>
  </si>
  <si>
    <t>30107</t>
  </si>
  <si>
    <t>绩效工资</t>
  </si>
  <si>
    <t>533102221100000225259</t>
  </si>
  <si>
    <t>奖励性绩效</t>
  </si>
  <si>
    <t>533102251100003679037</t>
  </si>
  <si>
    <t>事业人员优秀奖励</t>
  </si>
  <si>
    <t>533102251100003679075</t>
  </si>
  <si>
    <t>编外人员经费</t>
  </si>
  <si>
    <t>30199</t>
  </si>
  <si>
    <t>其他工资福利支出</t>
  </si>
  <si>
    <t>533102210000000018289</t>
  </si>
  <si>
    <t>基本养老保险</t>
  </si>
  <si>
    <t>30108</t>
  </si>
  <si>
    <t>机关事业单位基本养老保险缴费</t>
  </si>
  <si>
    <t>533102210000000018287</t>
  </si>
  <si>
    <t>大病补充保险</t>
  </si>
  <si>
    <t>30110</t>
  </si>
  <si>
    <t>职工基本医疗保险缴费</t>
  </si>
  <si>
    <t>533102210000000018291</t>
  </si>
  <si>
    <t>行政医疗保险</t>
  </si>
  <si>
    <t>533102210000000017882</t>
  </si>
  <si>
    <t>工伤保险</t>
  </si>
  <si>
    <t>30112</t>
  </si>
  <si>
    <t>其他社会保障缴费</t>
  </si>
  <si>
    <t>533102210000000017885</t>
  </si>
  <si>
    <t>生育保险</t>
  </si>
  <si>
    <t>533102210000000017886</t>
  </si>
  <si>
    <t>失业保险</t>
  </si>
  <si>
    <t>533102210000000022406</t>
  </si>
  <si>
    <t>30111</t>
  </si>
  <si>
    <t>公务员医疗补助缴费</t>
  </si>
  <si>
    <t>533102210000000017890</t>
  </si>
  <si>
    <t>30113</t>
  </si>
  <si>
    <t>533102241100002209854</t>
  </si>
  <si>
    <t>卫生部门编外聘用人员保险</t>
  </si>
  <si>
    <t>533102231100001120537</t>
  </si>
  <si>
    <t>公用经费安排的公务接待费</t>
  </si>
  <si>
    <t>30217</t>
  </si>
  <si>
    <t>533102210000000017900</t>
  </si>
  <si>
    <t>一般公用经费</t>
  </si>
  <si>
    <t>30207</t>
  </si>
  <si>
    <t>邮电费</t>
  </si>
  <si>
    <t>30211</t>
  </si>
  <si>
    <t>差旅费</t>
  </si>
  <si>
    <t>533102251100003679077</t>
  </si>
  <si>
    <t>公用经费中的工会经费</t>
  </si>
  <si>
    <t>30228</t>
  </si>
  <si>
    <t>工会经费</t>
  </si>
  <si>
    <t>30201</t>
  </si>
  <si>
    <t>办公费</t>
  </si>
  <si>
    <t>30204</t>
  </si>
  <si>
    <t>手续费</t>
  </si>
  <si>
    <t>533102231100001120536</t>
  </si>
  <si>
    <t>公用经费安排的公务用车运行维护费</t>
  </si>
  <si>
    <t>30231</t>
  </si>
  <si>
    <t>公务用车运行维护费</t>
  </si>
  <si>
    <t>30239</t>
  </si>
  <si>
    <t>其他交通费用</t>
  </si>
  <si>
    <t>533102210000000017899</t>
  </si>
  <si>
    <t>退休公用经费</t>
  </si>
  <si>
    <t>533102210000000017897</t>
  </si>
  <si>
    <t>533102221100000225264</t>
  </si>
  <si>
    <t>公务交通补贴</t>
  </si>
  <si>
    <t>533102221100000225263</t>
  </si>
  <si>
    <t>乡村医生</t>
  </si>
  <si>
    <t>533102251100003673209</t>
  </si>
  <si>
    <t>原农场退休人员财政补差工资经费</t>
  </si>
  <si>
    <t>30305</t>
  </si>
  <si>
    <t>生活补助</t>
  </si>
  <si>
    <t>533102210000000022783</t>
  </si>
  <si>
    <t>533102210000000022786</t>
  </si>
  <si>
    <t>533102210000000022785</t>
  </si>
  <si>
    <t>533102221100000218097</t>
  </si>
  <si>
    <t>533102221100000218100</t>
  </si>
  <si>
    <t>533102241100002203902</t>
  </si>
  <si>
    <t>533102251100003649987</t>
  </si>
  <si>
    <t>533102210000000022790</t>
  </si>
  <si>
    <t>533102210000000022787</t>
  </si>
  <si>
    <t>533102210000000022797</t>
  </si>
  <si>
    <t>事业医疗保险</t>
  </si>
  <si>
    <t>533102210000000022788</t>
  </si>
  <si>
    <t>533102210000000022791</t>
  </si>
  <si>
    <t>533102210000000022792</t>
  </si>
  <si>
    <t>533102210000000022789</t>
  </si>
  <si>
    <t>533102210000000022793</t>
  </si>
  <si>
    <t>533102241100002203935</t>
  </si>
  <si>
    <t>533102241100002269545</t>
  </si>
  <si>
    <t>2022年核增一次性绩效工资总量资金</t>
  </si>
  <si>
    <t>533102251100003679007</t>
  </si>
  <si>
    <t>2025年单位资金安排人员类项目经费</t>
  </si>
  <si>
    <t>533102221100000867631</t>
  </si>
  <si>
    <t>(上年结余自有资金)事业收入资金</t>
  </si>
  <si>
    <t>533102241100002829952</t>
  </si>
  <si>
    <t>（上年结余自有资金）其他公用支出经费</t>
  </si>
  <si>
    <t>30226</t>
  </si>
  <si>
    <t>劳务费</t>
  </si>
  <si>
    <t>30227</t>
  </si>
  <si>
    <t>委托业务费</t>
  </si>
  <si>
    <t>533102210000000020801</t>
  </si>
  <si>
    <t>533102210000000020804</t>
  </si>
  <si>
    <t>533102210000000020803</t>
  </si>
  <si>
    <t>533102221100000259557</t>
  </si>
  <si>
    <t>533102221100000259559</t>
  </si>
  <si>
    <t>533102241100002204670</t>
  </si>
  <si>
    <t>533102251100003660321</t>
  </si>
  <si>
    <t>533102210000000020808</t>
  </si>
  <si>
    <t>533102210000000020805</t>
  </si>
  <si>
    <t>533102210000000020811</t>
  </si>
  <si>
    <t>533102210000000020806</t>
  </si>
  <si>
    <t>533102210000000020809</t>
  </si>
  <si>
    <t>533102210000000020810</t>
  </si>
  <si>
    <t>533102210000000020807</t>
  </si>
  <si>
    <t>533102210000000020814</t>
  </si>
  <si>
    <t>533102241100002204671</t>
  </si>
  <si>
    <t>533102241100002274492</t>
  </si>
  <si>
    <t>533102251100004142576</t>
  </si>
  <si>
    <t>533102251100004142397</t>
  </si>
  <si>
    <t>533102210000000020854</t>
  </si>
  <si>
    <t>533102210000000020857</t>
  </si>
  <si>
    <t>533102210000000020856</t>
  </si>
  <si>
    <t>533102221100000308155</t>
  </si>
  <si>
    <t>533102221100000308157</t>
  </si>
  <si>
    <t>533102241100002212433</t>
  </si>
  <si>
    <t>533102210000000020861</t>
  </si>
  <si>
    <t>533102210000000020858</t>
  </si>
  <si>
    <t>533102210000000020864</t>
  </si>
  <si>
    <t>533102210000000020859</t>
  </si>
  <si>
    <t>533102210000000020862</t>
  </si>
  <si>
    <t>533102210000000020863</t>
  </si>
  <si>
    <t>533102210000000020860</t>
  </si>
  <si>
    <t>533102210000000020867</t>
  </si>
  <si>
    <t>533102210000000021565</t>
  </si>
  <si>
    <t>533102210000000021568</t>
  </si>
  <si>
    <t>533102210000000021567</t>
  </si>
  <si>
    <t>533102221100000235330</t>
  </si>
  <si>
    <t>533102221100000235334</t>
  </si>
  <si>
    <t>533102241100002122959</t>
  </si>
  <si>
    <t>533102251100003822931</t>
  </si>
  <si>
    <t>533102210000000021602</t>
  </si>
  <si>
    <t>533102210000000021598</t>
  </si>
  <si>
    <t>533102210000000021607</t>
  </si>
  <si>
    <t>533102210000000021599</t>
  </si>
  <si>
    <t>533102210000000021603</t>
  </si>
  <si>
    <t>533102210000000021605</t>
  </si>
  <si>
    <t>533102210000000021600</t>
  </si>
  <si>
    <t>533102210000000021609</t>
  </si>
  <si>
    <t>533102241100002122960</t>
  </si>
  <si>
    <t>533102241100002277236</t>
  </si>
  <si>
    <t>2022年单位核增一次性绩效总量资金</t>
  </si>
  <si>
    <t>533102210000000020311</t>
  </si>
  <si>
    <t>533102210000000020314</t>
  </si>
  <si>
    <t>533102210000000020313</t>
  </si>
  <si>
    <t>533102221100000238720</t>
  </si>
  <si>
    <t>533102221100000238722</t>
  </si>
  <si>
    <t>533102241100002114324</t>
  </si>
  <si>
    <t>533102210000000020321</t>
  </si>
  <si>
    <t>533102210000000020315</t>
  </si>
  <si>
    <t>533102210000000020325</t>
  </si>
  <si>
    <t>533102210000000020317</t>
  </si>
  <si>
    <t>533102210000000020322</t>
  </si>
  <si>
    <t>533102210000000020324</t>
  </si>
  <si>
    <t>533102210000000020319</t>
  </si>
  <si>
    <t>533102210000000020328</t>
  </si>
  <si>
    <t>533102241100002277009</t>
  </si>
  <si>
    <t>533102210000000018309</t>
  </si>
  <si>
    <t>533102210000000018312</t>
  </si>
  <si>
    <t>533102210000000018311</t>
  </si>
  <si>
    <t>533102221100000232403</t>
  </si>
  <si>
    <t>533102221100000232396</t>
  </si>
  <si>
    <t>533102241100002192167</t>
  </si>
  <si>
    <t>533102251100003649510</t>
  </si>
  <si>
    <t>533102210000000018328</t>
  </si>
  <si>
    <t>533102210000000018313</t>
  </si>
  <si>
    <t>533102210000000018332</t>
  </si>
  <si>
    <t>533102210000000018327</t>
  </si>
  <si>
    <t>533102210000000018330</t>
  </si>
  <si>
    <t>533102210000000018331</t>
  </si>
  <si>
    <t>533102210000000019294</t>
  </si>
  <si>
    <t>533102210000000018343</t>
  </si>
  <si>
    <t>533102241100002192168</t>
  </si>
  <si>
    <t>533102241100002277580</t>
  </si>
  <si>
    <t>533102251100003672601</t>
  </si>
  <si>
    <t>533102241100002832191</t>
  </si>
  <si>
    <t>30213</t>
  </si>
  <si>
    <t>维修（护）费</t>
  </si>
  <si>
    <t>30218</t>
  </si>
  <si>
    <t>专用材料费</t>
  </si>
  <si>
    <t>533102221100000893403</t>
  </si>
  <si>
    <t>（上年结余自有资金）事业收入项目</t>
  </si>
  <si>
    <t>533102210000000020966</t>
  </si>
  <si>
    <t>533102210000000020969</t>
  </si>
  <si>
    <t>533102210000000020968</t>
  </si>
  <si>
    <t>533102221100000307550</t>
  </si>
  <si>
    <t>533102221100000307553</t>
  </si>
  <si>
    <t>533102241100002212200</t>
  </si>
  <si>
    <t>533102251100003686695</t>
  </si>
  <si>
    <t>533102210000000020973</t>
  </si>
  <si>
    <t>533102210000000020970</t>
  </si>
  <si>
    <t>533102210000000020977</t>
  </si>
  <si>
    <t>533102210000000020971</t>
  </si>
  <si>
    <t>533102210000000020974</t>
  </si>
  <si>
    <t>533102210000000020976</t>
  </si>
  <si>
    <t>533102210000000020972</t>
  </si>
  <si>
    <t>533102210000000020980</t>
  </si>
  <si>
    <t>533102241100002212213</t>
  </si>
  <si>
    <t>533102251100003687761</t>
  </si>
  <si>
    <t>533102251100003687750</t>
  </si>
  <si>
    <t>533102210000000018858</t>
  </si>
  <si>
    <t>533102210000000018864</t>
  </si>
  <si>
    <t>533102210000000018863</t>
  </si>
  <si>
    <t>533102221100000219798</t>
  </si>
  <si>
    <t>533102221100000219828</t>
  </si>
  <si>
    <t>533102241100002203599</t>
  </si>
  <si>
    <t>533102251100003663495</t>
  </si>
  <si>
    <t>533102210000000018868</t>
  </si>
  <si>
    <t>533102210000000018865</t>
  </si>
  <si>
    <t>533102210000000018875</t>
  </si>
  <si>
    <t>533102210000000018866</t>
  </si>
  <si>
    <t>533102210000000018873</t>
  </si>
  <si>
    <t>533102210000000018874</t>
  </si>
  <si>
    <t>533102210000000018867</t>
  </si>
  <si>
    <t>533102210000000018876</t>
  </si>
  <si>
    <t>533102241100002203600</t>
  </si>
  <si>
    <t>533102210000000018895</t>
  </si>
  <si>
    <t>533102241100002270567</t>
  </si>
  <si>
    <t>533102251100003671718</t>
  </si>
  <si>
    <t>533102251100003671119</t>
  </si>
  <si>
    <t>533102210000000018937</t>
  </si>
  <si>
    <t>533102251100003671134</t>
  </si>
  <si>
    <t>533102210000000018941</t>
  </si>
  <si>
    <t>533102251100003671120</t>
  </si>
  <si>
    <t>533102210000000018940</t>
  </si>
  <si>
    <t>533102251100003671135</t>
  </si>
  <si>
    <t>533102221100000221052</t>
  </si>
  <si>
    <t>533102221100000221054</t>
  </si>
  <si>
    <t>533102241100002202216</t>
  </si>
  <si>
    <t>533102251100003671129</t>
  </si>
  <si>
    <t>533102210000000018890</t>
  </si>
  <si>
    <t>533102210000000018871</t>
  </si>
  <si>
    <t>533102210000000018896</t>
  </si>
  <si>
    <t>533102210000000018872</t>
  </si>
  <si>
    <t>533102210000000018891</t>
  </si>
  <si>
    <t>533102210000000018894</t>
  </si>
  <si>
    <t>533102210000000018889</t>
  </si>
  <si>
    <t>533102210000000018898</t>
  </si>
  <si>
    <t>533102241100002202218</t>
  </si>
  <si>
    <t>533102251100003671130</t>
  </si>
  <si>
    <t>533102210000000018904</t>
  </si>
  <si>
    <t>30299</t>
  </si>
  <si>
    <t>其他商品和服务支出</t>
  </si>
  <si>
    <t>533102241100002202612</t>
  </si>
  <si>
    <t>30206</t>
  </si>
  <si>
    <t>电费</t>
  </si>
  <si>
    <t>30205</t>
  </si>
  <si>
    <t>水费</t>
  </si>
  <si>
    <t>533102210000000018903</t>
  </si>
  <si>
    <t>533102210000000018902</t>
  </si>
  <si>
    <t>533102251100003671140</t>
  </si>
  <si>
    <t>533102241100002268847</t>
  </si>
  <si>
    <t>533102210000000021922</t>
  </si>
  <si>
    <t>533102210000000021924</t>
  </si>
  <si>
    <t>533102210000000021923</t>
  </si>
  <si>
    <t>533102221100000233889</t>
  </si>
  <si>
    <t>533102221100000233902</t>
  </si>
  <si>
    <t>533102241100002190404</t>
  </si>
  <si>
    <t>533102251100003680022</t>
  </si>
  <si>
    <t>533102210000000021925</t>
  </si>
  <si>
    <t>533102210000000021928</t>
  </si>
  <si>
    <t>533102210000000021926</t>
  </si>
  <si>
    <t>533102210000000021927</t>
  </si>
  <si>
    <t>533102210000000021933</t>
  </si>
  <si>
    <t>533102241100002190406</t>
  </si>
  <si>
    <t>533102210000000021931</t>
  </si>
  <si>
    <t>533102231100001907484</t>
  </si>
  <si>
    <t>533102251100003693526</t>
  </si>
  <si>
    <t>单位资金安排人员类项目经费</t>
  </si>
  <si>
    <t>533102251100003693592</t>
  </si>
  <si>
    <t>单位资金安排党建人员类项目经费</t>
  </si>
  <si>
    <t>30399</t>
  </si>
  <si>
    <t>其他对个人和家庭的补助</t>
  </si>
  <si>
    <t>533102210000000019396</t>
  </si>
  <si>
    <t>533102210000000019399</t>
  </si>
  <si>
    <t>533102210000000019398</t>
  </si>
  <si>
    <t>533102221100000212936</t>
  </si>
  <si>
    <t>533102221100000212937</t>
  </si>
  <si>
    <t>533102241100002145774</t>
  </si>
  <si>
    <t>533102251100003664226</t>
  </si>
  <si>
    <t>533102210000000019510</t>
  </si>
  <si>
    <t>533102210000000019506</t>
  </si>
  <si>
    <t>533102210000000019512</t>
  </si>
  <si>
    <t>533102210000000017975</t>
  </si>
  <si>
    <t>533102210000000017978</t>
  </si>
  <si>
    <t>533102210000000017979</t>
  </si>
  <si>
    <t>533102210000000019509</t>
  </si>
  <si>
    <t>533102210000000017983</t>
  </si>
  <si>
    <t>533102241100002145775</t>
  </si>
  <si>
    <t>533102241100002271850</t>
  </si>
  <si>
    <t>533102251100003674562</t>
  </si>
  <si>
    <t>单位自有资金安排人员支出经费</t>
  </si>
  <si>
    <t>533102210000000019332</t>
  </si>
  <si>
    <t>533102210000000019335</t>
  </si>
  <si>
    <t>533102210000000019334</t>
  </si>
  <si>
    <t>533102221100000231286</t>
  </si>
  <si>
    <t>533102221100000231284</t>
  </si>
  <si>
    <t>533102241100002142891</t>
  </si>
  <si>
    <t>533102210000000019336</t>
  </si>
  <si>
    <t>533102210000000019345</t>
  </si>
  <si>
    <t>533102210000000019337</t>
  </si>
  <si>
    <t>533102210000000019344</t>
  </si>
  <si>
    <t>533102210000000019338</t>
  </si>
  <si>
    <t>533102210000000019352</t>
  </si>
  <si>
    <t>533102251100003659643</t>
  </si>
  <si>
    <t>原农场退休人员公务员医疗补助资金</t>
  </si>
  <si>
    <t>533102251100003673089</t>
  </si>
  <si>
    <t>原农场退休人员补差工资经费</t>
  </si>
  <si>
    <t>533102241100002272125</t>
  </si>
  <si>
    <t>2022年核增一次性绩效工资总量的资金</t>
  </si>
  <si>
    <t>533102251100003659708</t>
  </si>
  <si>
    <t>预算05-1表</t>
  </si>
  <si>
    <t>2025年部门项目支出预算表</t>
  </si>
  <si>
    <t>项目分类</t>
  </si>
  <si>
    <t>经济科目名称</t>
  </si>
  <si>
    <t>本年拨款</t>
  </si>
  <si>
    <t>其中：本次下达</t>
  </si>
  <si>
    <t>（上年结余自有资金）党费用于支持新冠疫情防控工作经费</t>
  </si>
  <si>
    <t>事业发展类</t>
  </si>
  <si>
    <t>533102221100000871014</t>
  </si>
  <si>
    <t>（上年结余自有资金）圆愿小屋捐赠补助资金</t>
  </si>
  <si>
    <t>专项业务类</t>
  </si>
  <si>
    <t>533102221100000776907</t>
  </si>
  <si>
    <t>边境传染病联防联控专项经费</t>
  </si>
  <si>
    <t>533102200000000000043</t>
  </si>
  <si>
    <t>创卫及爱卫工作(含慢性病综合示范区建设）专项经费</t>
  </si>
  <si>
    <t>533102200000000000031</t>
  </si>
  <si>
    <t>30202</t>
  </si>
  <si>
    <t>印刷费</t>
  </si>
  <si>
    <t>30216</t>
  </si>
  <si>
    <t>培训费</t>
  </si>
  <si>
    <t>单位安排自有资金项目经费</t>
  </si>
  <si>
    <t>533102241100002187287</t>
  </si>
  <si>
    <t>独生子女保健补助经费</t>
  </si>
  <si>
    <t>533102200000000000007</t>
  </si>
  <si>
    <t>30309</t>
  </si>
  <si>
    <t>奖励金</t>
  </si>
  <si>
    <t>防治艾滋病配套经费</t>
  </si>
  <si>
    <t>民生类</t>
  </si>
  <si>
    <t>533102231100001111435</t>
  </si>
  <si>
    <t>基本公共卫生督导考核工作经费</t>
  </si>
  <si>
    <t>533102200000000000055</t>
  </si>
  <si>
    <t>基本公共卫生服务市级资金</t>
  </si>
  <si>
    <t>533102231100001111371</t>
  </si>
  <si>
    <t>基层党组织开展活动经费</t>
  </si>
  <si>
    <t>533102241100002150105</t>
  </si>
  <si>
    <t>基层医疗卫生机构实施基本药物制度补助资金</t>
  </si>
  <si>
    <t>533102251100003673257</t>
  </si>
  <si>
    <t>计划生育奖励扶助制度市级补助资金</t>
  </si>
  <si>
    <t>533102231100001111404</t>
  </si>
  <si>
    <t>计划生育特别扶助制度补助经费</t>
  </si>
  <si>
    <t>533102251100003884228</t>
  </si>
  <si>
    <t>计划生育特殊家庭护理补贴经费</t>
  </si>
  <si>
    <t>533102241100002137522</t>
  </si>
  <si>
    <t>计生系列意外伤害保险专项经费</t>
  </si>
  <si>
    <t>533102200000000000004</t>
  </si>
  <si>
    <t>计生宣传员、流动专干解聘补助资金</t>
  </si>
  <si>
    <t>533102200000000000025</t>
  </si>
  <si>
    <t>建档立卡贫困人口家庭医生签约服务地方配套专项资金</t>
  </si>
  <si>
    <t>533102200000000000023</t>
  </si>
  <si>
    <t>离岗村医一次性补助经费</t>
  </si>
  <si>
    <t>533102210000000019328</t>
  </si>
  <si>
    <t>离退休干部党支部工作经费</t>
  </si>
  <si>
    <t>533102241100002172132</t>
  </si>
  <si>
    <t>托育机构托位补贴经费</t>
  </si>
  <si>
    <t>533102241100002139120</t>
  </si>
  <si>
    <t>31204</t>
  </si>
  <si>
    <t>费用补贴</t>
  </si>
  <si>
    <t>卫生健康工作经费</t>
  </si>
  <si>
    <t>533102200000000000416</t>
  </si>
  <si>
    <t>卫生人才培养专项经费</t>
  </si>
  <si>
    <t>533102200000000000042</t>
  </si>
  <si>
    <t>一次性生育补贴经费</t>
  </si>
  <si>
    <t>533102231100001469628</t>
  </si>
  <si>
    <t>遗属补助市级资金</t>
  </si>
  <si>
    <t>533102231100001111483</t>
  </si>
  <si>
    <t>婴幼儿意外伤害险参保补贴经费</t>
  </si>
  <si>
    <t>533102231100001469781</t>
  </si>
  <si>
    <t>育儿补助经费</t>
  </si>
  <si>
    <t>533102231100001469734</t>
  </si>
  <si>
    <t>中医药发展经费</t>
  </si>
  <si>
    <t>533102200000000000001</t>
  </si>
  <si>
    <t>（上年结余自有资金）非财政拨款结转专项经费</t>
  </si>
  <si>
    <t>533102221100000860721</t>
  </si>
  <si>
    <t>31002</t>
  </si>
  <si>
    <t>办公设备购置</t>
  </si>
  <si>
    <t>单位资金安排自有资金项目经费</t>
  </si>
  <si>
    <t>533102241100002184816</t>
  </si>
  <si>
    <t>党员活动专项经费</t>
  </si>
  <si>
    <t>533102251100003646368</t>
  </si>
  <si>
    <t>非免疫规划疫苗储存运输费非税征管成本补助经费</t>
  </si>
  <si>
    <t>533102251100003646436</t>
  </si>
  <si>
    <t>拴心留人政策补助专项经费</t>
  </si>
  <si>
    <t>533102241100002182694</t>
  </si>
  <si>
    <t>退休干部党组织专项经费</t>
  </si>
  <si>
    <t>533102251100003646412</t>
  </si>
  <si>
    <t>卫生监督非税征管成本补助经费</t>
  </si>
  <si>
    <t>533102251100003646925</t>
  </si>
  <si>
    <t>遗属补助专项资金</t>
  </si>
  <si>
    <t>533102251100003647337</t>
  </si>
  <si>
    <t>预防性体检财政保障专项资金</t>
  </si>
  <si>
    <t>533102251100003646362</t>
  </si>
  <si>
    <t>（上年结转结余自有资金）非财政拨款单位上年结余自有资金</t>
  </si>
  <si>
    <t>533102231100001740737</t>
  </si>
  <si>
    <t>31001</t>
  </si>
  <si>
    <t>房屋建筑物购建</t>
  </si>
  <si>
    <t>单位资金安排日常事业活动类项目经费</t>
  </si>
  <si>
    <t>533102241100002203056</t>
  </si>
  <si>
    <t>单位资金安排政府采购类项目经费</t>
  </si>
  <si>
    <t>533102241100002203070</t>
  </si>
  <si>
    <t>31003</t>
  </si>
  <si>
    <t>专用设备购置</t>
  </si>
  <si>
    <t>公立医院取消药品和耗材差价补助资金</t>
  </si>
  <si>
    <t>533102231100001110351</t>
  </si>
  <si>
    <t>机关事业单位职工死亡后遗属生活困难补助资金</t>
  </si>
  <si>
    <t>533102231100001114868</t>
  </si>
  <si>
    <t>拴心留人政策补助资金</t>
  </si>
  <si>
    <t>533102231100001110365</t>
  </si>
  <si>
    <t>533102241100002456103</t>
  </si>
  <si>
    <t>120运行经费</t>
  </si>
  <si>
    <t>533102231100001115751</t>
  </si>
  <si>
    <t>2025年预防性体检财政保障专项资金</t>
  </si>
  <si>
    <t>533102251100003678278</t>
  </si>
  <si>
    <t>单位上年结余自有资金</t>
  </si>
  <si>
    <t>533102231100001726229</t>
  </si>
  <si>
    <t>单位资金安排党建工作活动类项目经费</t>
  </si>
  <si>
    <t>533102251100003694784</t>
  </si>
  <si>
    <t>533102251100003694804</t>
  </si>
  <si>
    <t>单位资金安排医共体结余资金活动类项目经费</t>
  </si>
  <si>
    <t>533102251100003691807</t>
  </si>
  <si>
    <t>31007</t>
  </si>
  <si>
    <t>信息网络及软件购置更新</t>
  </si>
  <si>
    <t>单位资金安排政府采购活动类项目经费</t>
  </si>
  <si>
    <t>533102251100003694718</t>
  </si>
  <si>
    <t>取消药品和耗材加成收入政策补助资金</t>
  </si>
  <si>
    <t>533102231100001115804</t>
  </si>
  <si>
    <t>拴心留人政策补助经费</t>
  </si>
  <si>
    <t>533102231100001115867</t>
  </si>
  <si>
    <t>533102241100002833116</t>
  </si>
  <si>
    <t>31099</t>
  </si>
  <si>
    <t>其他资本性支出</t>
  </si>
  <si>
    <t>533102251100003659933</t>
  </si>
  <si>
    <t>单位资金政府采购活动类项目经费</t>
  </si>
  <si>
    <t>533102251100003659908</t>
  </si>
  <si>
    <t>取消药品和耗材加成收入政策补助专项资金</t>
  </si>
  <si>
    <t>533102241100002142303</t>
  </si>
  <si>
    <t>533102241100002140735</t>
  </si>
  <si>
    <t>县级公立医院120急救工作经费</t>
  </si>
  <si>
    <t>533102210000000017494</t>
  </si>
  <si>
    <t>533102251100003659936</t>
  </si>
  <si>
    <t>533102251100003664436</t>
  </si>
  <si>
    <t>单位自有资金安排公用支出经费</t>
  </si>
  <si>
    <t>533102251100003674544</t>
  </si>
  <si>
    <t>30209</t>
  </si>
  <si>
    <t>物业管理费</t>
  </si>
  <si>
    <t>30214</t>
  </si>
  <si>
    <t>租赁费</t>
  </si>
  <si>
    <t>非同级财政拨款专项资金</t>
  </si>
  <si>
    <t>533102251100003660998</t>
  </si>
  <si>
    <t>基层医疗卫生机构生活补助资金</t>
  </si>
  <si>
    <t>533102231100001089897</t>
  </si>
  <si>
    <t>健康扶贫拴心留人政策补助资金</t>
  </si>
  <si>
    <t>533102221100001052488</t>
  </si>
  <si>
    <t>（上年结余自有资金）非财政拨款项目专项资金</t>
  </si>
  <si>
    <t>533102221100000867466</t>
  </si>
  <si>
    <t>533102251100003671776</t>
  </si>
  <si>
    <t>533102231100001123581</t>
  </si>
  <si>
    <t>基层医疗卫生机构卫生专业技术人员生活补助资金</t>
  </si>
  <si>
    <t>533102231100001123579</t>
  </si>
  <si>
    <t>533102231100001097322</t>
  </si>
  <si>
    <t>533102251100003664834</t>
  </si>
  <si>
    <t>单位资金安排卫生部门公用经费</t>
  </si>
  <si>
    <t>533102251100003687421</t>
  </si>
  <si>
    <t>非财政拨款专项资金</t>
  </si>
  <si>
    <t>533102221100000751943</t>
  </si>
  <si>
    <t>基层医疗卫生机构专业技术人员生活补助资金</t>
  </si>
  <si>
    <t>533102231100001133350</t>
  </si>
  <si>
    <t>上年结余单位资金安排三病工作经费</t>
  </si>
  <si>
    <t>533102241100002830601</t>
  </si>
  <si>
    <t>上年结余单位资金安排心脑血管及慢呼吸报告工作经费</t>
  </si>
  <si>
    <t>533102241100002830603</t>
  </si>
  <si>
    <t>上年结余单位资金安排药品集中采购结余留用资金</t>
  </si>
  <si>
    <t>533102241100002830573</t>
  </si>
  <si>
    <t>上年结余单位资金安排业务收入结余资金</t>
  </si>
  <si>
    <t>533102241100002830598</t>
  </si>
  <si>
    <t>拴心留人补助资金</t>
  </si>
  <si>
    <t>533102231100001133326</t>
  </si>
  <si>
    <t>533102241100002458519</t>
  </si>
  <si>
    <t>2024年预防性体检财政保障专项资金</t>
  </si>
  <si>
    <t>533102241100002469129</t>
  </si>
  <si>
    <t>单位自有资金公用经费</t>
  </si>
  <si>
    <t>533102251100003677856</t>
  </si>
  <si>
    <t>533102221100000749166</t>
  </si>
  <si>
    <t>533102231100001123680</t>
  </si>
  <si>
    <t>533102231100001123691</t>
  </si>
  <si>
    <t>533102251100003687527</t>
  </si>
  <si>
    <t>533102231100001123461</t>
  </si>
  <si>
    <t>533102231100001123445</t>
  </si>
  <si>
    <t>上年结余单位资金安排艾滋病相关工作经费</t>
  </si>
  <si>
    <t>533102241100002830405</t>
  </si>
  <si>
    <t>533102251100004073405</t>
  </si>
  <si>
    <t>533102241100002830414</t>
  </si>
  <si>
    <t>上年结余单位资金安排重大公共卫生资金</t>
  </si>
  <si>
    <t>533102241100002830358</t>
  </si>
  <si>
    <t>533102231100001123457</t>
  </si>
  <si>
    <t>533102251100003681309</t>
  </si>
  <si>
    <t>533102251100003681323</t>
  </si>
  <si>
    <t>533102251100003681322</t>
  </si>
  <si>
    <t>533102251100003681321</t>
  </si>
  <si>
    <t>533102251100003670592</t>
  </si>
  <si>
    <t>533102221100000747467</t>
  </si>
  <si>
    <t>533102231100002153136</t>
  </si>
  <si>
    <t>上年结余单位资金安排非财政拨款补助项目经费</t>
  </si>
  <si>
    <t>533102221100000876141</t>
  </si>
  <si>
    <t>533102231100001103426</t>
  </si>
  <si>
    <t>533102251100003681305</t>
  </si>
  <si>
    <t>533102251100003681304</t>
  </si>
  <si>
    <t>533102251100003681302</t>
  </si>
  <si>
    <t>533102251100003681318</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</si>
  <si>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</si>
  <si>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</si>
  <si>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</si>
  <si>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</si>
  <si>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</si>
  <si>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</si>
  <si>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</si>
  <si>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</si>
  <si>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</si>
  <si>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</si>
  <si>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</si>
  <si>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</si>
  <si>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</si>
  <si>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8</t>
  </si>
  <si>
    <t>9</t>
  </si>
  <si>
    <t>10</t>
  </si>
  <si>
    <t>11</t>
  </si>
  <si>
    <t>按时发放，增加遗属人员收入，提高遗属人员满意度。</t>
  </si>
  <si>
    <t>产出指标</t>
  </si>
  <si>
    <t>数量指标</t>
  </si>
  <si>
    <t>发放人数</t>
  </si>
  <si>
    <t>=</t>
  </si>
  <si>
    <t>1.00</t>
  </si>
  <si>
    <t>人</t>
  </si>
  <si>
    <t>定量指标</t>
  </si>
  <si>
    <t>质量指标</t>
  </si>
  <si>
    <t>发放准确率</t>
  </si>
  <si>
    <t>100</t>
  </si>
  <si>
    <t>%</t>
  </si>
  <si>
    <t>时效指标</t>
  </si>
  <si>
    <t>发放时间</t>
  </si>
  <si>
    <t>&lt;=</t>
  </si>
  <si>
    <t>每月按时发放</t>
  </si>
  <si>
    <t>年</t>
  </si>
  <si>
    <t>成本指标</t>
  </si>
  <si>
    <t>经济成本指标</t>
  </si>
  <si>
    <t>城镇户口（1人）828元/月</t>
  </si>
  <si>
    <t>元/人*月</t>
  </si>
  <si>
    <t>发放标准</t>
  </si>
  <si>
    <t>效益指标</t>
  </si>
  <si>
    <t>社会效益</t>
  </si>
  <si>
    <t>增加遗属人员收入</t>
  </si>
  <si>
    <t>长期</t>
  </si>
  <si>
    <t>定性指标</t>
  </si>
  <si>
    <t>满意度指标</t>
  </si>
  <si>
    <t>服务对象满意度</t>
  </si>
  <si>
    <t>遗属人员满意度</t>
  </si>
  <si>
    <t>&gt;=</t>
  </si>
  <si>
    <t>95</t>
  </si>
  <si>
    <t>目标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患者、结核病患者列为重点人群，提供针对性的健康管理服务。
目标2：加强基层人口监测能力建设，及时采集、核对、录入、更新全员人口基础数据，开展计划生育登记服务、奖扶特扶资格审核确认等工作。加强国家确定的县级人口监测点工作，开展人口与家庭监测调查，积极完成国家下达的监测任务。加强对基层工作人员技术培训与工作督导，不断提升人口监测和计划生育服务能力。</t>
  </si>
  <si>
    <t>适龄儿童国家免疫规划疫苗接种率</t>
  </si>
  <si>
    <t>90</t>
  </si>
  <si>
    <t>7岁以下儿童健康管理率</t>
  </si>
  <si>
    <t>85</t>
  </si>
  <si>
    <t>0-6岁儿童眼保健和视力检查覆盖率</t>
  </si>
  <si>
    <t>孕产妇系统管理率</t>
  </si>
  <si>
    <t>3岁以下儿童系统管理率</t>
  </si>
  <si>
    <t>80</t>
  </si>
  <si>
    <t>老年人中医药健康管理率</t>
  </si>
  <si>
    <t>65</t>
  </si>
  <si>
    <t>肺结核患者管理率</t>
  </si>
  <si>
    <t>社区在册居家严重精神障碍患者健康管理率</t>
  </si>
  <si>
    <t>地方病核心指标监测率</t>
  </si>
  <si>
    <t>儿童中医药健康管理率</t>
  </si>
  <si>
    <t>职业健康核心指标监测县区覆盖率</t>
  </si>
  <si>
    <t>居民规范化电子健康档案覆盖率</t>
  </si>
  <si>
    <t>60</t>
  </si>
  <si>
    <t>高血压患者基层规范管理服务率</t>
  </si>
  <si>
    <t>2型糖尿病患者基层规范管理服务率</t>
  </si>
  <si>
    <t>65岁以上老年人城乡社区规范健康管理服务率</t>
  </si>
  <si>
    <t>食品安全风险监测任务数据及时上报率</t>
  </si>
  <si>
    <t>传染病和突发公共卫生事件报告率</t>
  </si>
  <si>
    <t>中国成人烟草流行调查应答率</t>
  </si>
  <si>
    <t>75</t>
  </si>
  <si>
    <t>监测点（县/区）门急诊伤害监测漏报率</t>
  </si>
  <si>
    <t>各项任务完成时间</t>
  </si>
  <si>
    <t>1年</t>
  </si>
  <si>
    <t>城乡居民公共卫生差距</t>
  </si>
  <si>
    <t>不断缩小</t>
  </si>
  <si>
    <t>居民健康素养水平</t>
  </si>
  <si>
    <t>不断提高</t>
  </si>
  <si>
    <t>可持续影响</t>
  </si>
  <si>
    <t>基本公共卫生服务水平</t>
  </si>
  <si>
    <t>城乡居民对基本公共卫生服务满意度</t>
  </si>
  <si>
    <t>较上年提高</t>
  </si>
  <si>
    <t>目标1：按照《瑞丽市一次性解决离岗村医补助实施办法》（瑞政办发【2017】第105号），按照“离一补一”的原则，对符合离岗条件的老村医进行一次性补助
 目标2：维护社会稳定，减少和避免离岗村医群体性上访事件的发生。</t>
  </si>
  <si>
    <t>预计2025年符合离岗村医人数</t>
  </si>
  <si>
    <t>2023年符合离岗村医人数</t>
  </si>
  <si>
    <t>补助资金到位兑付准确率</t>
  </si>
  <si>
    <t>补助资金到位兑付及时性</t>
  </si>
  <si>
    <t>及时</t>
  </si>
  <si>
    <t>维护社会稳定，减少和避免离岗村医群体性上访事件的发生</t>
  </si>
  <si>
    <t>离岗村医满意度</t>
  </si>
  <si>
    <t>建成以市中傣医院为主体、县级综合医院中医药科室为骨干、基层医疗卫生机构为基础、中医门诊部和诊所为补充的基层中医药服务网络。服务设施设备明显改善，人员配备更为合理，管理更加规范，服务能力大幅提升，较好地满足城乡居民对中医药服务的需求，实现人人基本享有中医药服务。</t>
  </si>
  <si>
    <t>配备必要的中医药设备乡镇卫生院个数</t>
  </si>
  <si>
    <t>个</t>
  </si>
  <si>
    <t>基层卫生专业技术人员能西会中培训</t>
  </si>
  <si>
    <t>配备必要的中医药设备社区卫生服务中心个数</t>
  </si>
  <si>
    <t>配备必要的中医药设备村卫生室个数</t>
  </si>
  <si>
    <t>25</t>
  </si>
  <si>
    <t>次</t>
  </si>
  <si>
    <t>能够提供5类以上中医药服务的乡镇卫生院、社区卫生服务中心占比</t>
  </si>
  <si>
    <t>能够提供5类以上中医药服务的村卫生室占比</t>
  </si>
  <si>
    <t>至少配备1名能够提供中医药服务的乡村医生或中医类别(临床类别)医师或乡村全科执业助理医师的村卫生室占比</t>
  </si>
  <si>
    <t>满足群众对中医药服务日益增长的需求</t>
  </si>
  <si>
    <t>生态效益</t>
  </si>
  <si>
    <t>基层医疗卫生机构患者满意度</t>
  </si>
  <si>
    <t>动员全市各族群众广泛参与国家卫生城市创建和健康县城建设，全面改善城乡人居环境，引导全社会形成健康文明新风，推动新时代爱国卫生运动和常态化疫情防控不断取得新成效，更好地保障人民生命安全和身体健康。</t>
  </si>
  <si>
    <t>春秋季灭鼠购买鼠药</t>
  </si>
  <si>
    <t>吨</t>
  </si>
  <si>
    <t>健康县城和创卫印刷及广告宣传</t>
  </si>
  <si>
    <t>批次</t>
  </si>
  <si>
    <t>病媒生物防制</t>
  </si>
  <si>
    <t>全市无烟环境创建（党政机关、医疗卫生机构、学校等）</t>
  </si>
  <si>
    <t>城乡人居环境、卫生质量</t>
  </si>
  <si>
    <t>明显改善</t>
  </si>
  <si>
    <t>居民群众健康知识知晓率和行为形成率</t>
  </si>
  <si>
    <t>明显提高</t>
  </si>
  <si>
    <t>有效预防和控制病媒生物传播疾病，保护人民群众身体健康</t>
  </si>
  <si>
    <t>群众对卫生状况满意率</t>
  </si>
  <si>
    <t>目标1：切实提高广大城乡居民家庭生育婴幼儿后抵抗意外伤害风险的能力及保障水平，增强城乡居民家庭的安全感，消除城乡居民家庭的后顾之忧。
目标2：为参加婴幼儿家庭提供了抵抗意外风险的保护伞，对促进全市人口和计划生育工作深入健康发展有十分重要的意义。</t>
  </si>
  <si>
    <t>预计符合对象人数</t>
  </si>
  <si>
    <t>4194</t>
  </si>
  <si>
    <t>符合条件申报对象覆盖率</t>
  </si>
  <si>
    <t>申报审核时限达标率</t>
  </si>
  <si>
    <t>资金发放到位率</t>
  </si>
  <si>
    <t>资金发放及时率</t>
  </si>
  <si>
    <t>50</t>
  </si>
  <si>
    <t>元/人年</t>
  </si>
  <si>
    <t>补助标准</t>
  </si>
  <si>
    <t>家庭发展能力</t>
  </si>
  <si>
    <t>逐步提高</t>
  </si>
  <si>
    <t>社会稳定水平</t>
  </si>
  <si>
    <t>享受补助对象满意度</t>
  </si>
  <si>
    <t>88</t>
  </si>
  <si>
    <t>积极与相邻的缅甸木姐、南坎、八莫等县市进行会晤，互通疫情分析，联合开展防控工作，建立有效的传染病防控屏障，减轻境外传染病输入的压力，有效保障居民身体健康。</t>
  </si>
  <si>
    <t>境外设置监测点</t>
  </si>
  <si>
    <t>监测及时性</t>
  </si>
  <si>
    <t>各项任务指标完成时间</t>
  </si>
  <si>
    <t>2025年</t>
  </si>
  <si>
    <t>双边传染病防控能力得到提升</t>
  </si>
  <si>
    <t>输入性传染病得暴发流行压力减轻</t>
  </si>
  <si>
    <t>及时控制登革热、寨卡病毒和基孔肯雅热疫情</t>
  </si>
  <si>
    <t>居民满意度</t>
  </si>
  <si>
    <t>推动新时代机关党的建设高质量发展三年行动</t>
  </si>
  <si>
    <t>党员人数</t>
  </si>
  <si>
    <t>20</t>
  </si>
  <si>
    <t>开展党员活动</t>
  </si>
  <si>
    <t>单位运转</t>
  </si>
  <si>
    <t>正常运转</t>
  </si>
  <si>
    <t>150</t>
  </si>
  <si>
    <t>基层党组织开展活动经费测算标准</t>
  </si>
  <si>
    <t>增强基层党的凝聚力和战斗力，加强党的建设</t>
  </si>
  <si>
    <t>稳步提高</t>
  </si>
  <si>
    <t>增强基层党的凝聚力和战斗力，加强党的建设空</t>
  </si>
  <si>
    <t>党员满意度</t>
  </si>
  <si>
    <t xml:space="preserve"> 目标1：保证所有政府办基层医疗卫生机构实施国家基本药物制度，推进综合改革顺利进行；
 目标2：对实施基本药物制度的村卫生室给予补助，支持国家基本药物制度在村卫生室顺利进行；</t>
  </si>
  <si>
    <t>政府办基层医疗卫生机构实施基本药物制度覆盖率</t>
  </si>
  <si>
    <t>村卫生室实施基本药物制度覆盖率</t>
  </si>
  <si>
    <t>基层医疗卫生机构“优质服务基层行”活动开展评价机构数比例</t>
  </si>
  <si>
    <t>经济效益</t>
  </si>
  <si>
    <t>乡村医生收入</t>
  </si>
  <si>
    <t>保持稳定</t>
  </si>
  <si>
    <t>基层就医群众满意度</t>
  </si>
  <si>
    <t>建立村级计划生育宣传员正常解聘补偿和养老制度（流动人口计生协管员参照执行）。此目标是依据德发【2016】37号中共德宏州委、州人民政府关于实施全面两孩政策改革完善计划生育服务管理的意见作为确定推动目标依据，以客观、公正、科学、合理的原则，通过各乡镇区农场管委上报数据，综合测算，确定市2020年推动目标。</t>
  </si>
  <si>
    <t>计生宣传员解聘补助人数</t>
  </si>
  <si>
    <t>计生宣传员解聘补助率</t>
  </si>
  <si>
    <t>计生宣传员解聘补助准确率</t>
  </si>
  <si>
    <t>建立村级计划生育宣传员正常解聘补偿和养老保障制度</t>
  </si>
  <si>
    <t>稳定计生宣传员人才队伍</t>
  </si>
  <si>
    <t>解聘对象满意度</t>
  </si>
  <si>
    <t>加快建立以全科医生为主的家庭医生签约服务，建立健全家庭医生签约服务的内在激励与外部支撑机制，调动全科医生开展签约服务的积极性，不断完善签约服务内涵，增强群众对签约服务是主动性，提高签约服务覆盖和水平，促进基层首诊、分级诊疗，为群众提供综合、连续、协同的基本医疗卫生服务，增强人民群众获得感。</t>
  </si>
  <si>
    <t>签约建档立卡人口</t>
  </si>
  <si>
    <t>7712</t>
  </si>
  <si>
    <t>签约脱贫人口重点人群和农村低收入人群人数</t>
  </si>
  <si>
    <t>补助资金到位率</t>
  </si>
  <si>
    <t>服务团队考核兑付及时率</t>
  </si>
  <si>
    <t>12</t>
  </si>
  <si>
    <t>元</t>
  </si>
  <si>
    <t>每人补助金额</t>
  </si>
  <si>
    <t>贫困人口家庭医生签约服务制度知晓率</t>
  </si>
  <si>
    <t>家庭医生工作积极性</t>
  </si>
  <si>
    <t>签约对象满意率</t>
  </si>
  <si>
    <t>目标：加大计划生育特殊家庭帮扶力度，进一步关心关爱计划生育特殊家庭，对计划生育特殊家庭成员中的生活长期不能自理、经济困难的老年人发放护理补贴。</t>
  </si>
  <si>
    <t>预计符合被依法鉴定为伤病残达到三级以上的失独父母 ,符合条件的一方或双方纳入补贴范围的人数</t>
  </si>
  <si>
    <t>300</t>
  </si>
  <si>
    <t>被依法鉴定为伤病残达到三级以上的失独父母 ,符合条件的一方或双方纳入补贴范围</t>
  </si>
  <si>
    <t>计划生育特殊家庭帮扶力度</t>
  </si>
  <si>
    <t>完成卫生健康投资发展项目及健康产业发展、加大卫生健康人才队伍建设、推进“三医联动”改革、实施“全民健康提升工程” 、加快构建优质高效的医疗卫生服务体系、基层中医药工作创新发展、落实健康扶贫工作、推进2022年度艾滋病防治工作、完成卫生健康政务信息、安全生产、信访以及“国家卫生健康统计调查制度”相关任务、组织实施医疗卫生行业不正之风清理整治专项行动、建立立体化紧急医学救援机制，提升卫生应急能力、完成计生协各项工作任务</t>
  </si>
  <si>
    <t>律师咨询费</t>
  </si>
  <si>
    <t>月</t>
  </si>
  <si>
    <t>举办全市计生及防艾工作会议</t>
  </si>
  <si>
    <t>购办公用品及办公耗材</t>
  </si>
  <si>
    <t>购置办公设备</t>
  </si>
  <si>
    <t>公务用车车辆</t>
  </si>
  <si>
    <t>临聘人员劳务补助</t>
  </si>
  <si>
    <t>严格对照2024年度各项目标任务，抓好各项工作落实</t>
  </si>
  <si>
    <t>公众满意度</t>
  </si>
  <si>
    <t>目标1：降低生育成本，开展全国婴幼儿照护服务示范城市创建活动。增强生育政策包容性，严格落实产假、护理假、育儿假、哺乳假等制度。
目标2：降低养育成本。严格落实国家优化生育配套税费优惠政策，支持用人单位、村（居）委会开展福利性、公益性婴幼儿、老年人托管服务，鼓励地方政府通过购买社会服务等方式给予支持和补助。</t>
  </si>
  <si>
    <t>3180</t>
  </si>
  <si>
    <t>资金发放及时率空</t>
  </si>
  <si>
    <t>800</t>
  </si>
  <si>
    <t>元/年</t>
  </si>
  <si>
    <t>育儿补助</t>
  </si>
  <si>
    <t>目标1：实施农村计划生育家庭奖励扶助制度，解决农村独生子女家庭的养老问题，提高家庭发展能力。
目标2：实施西部地区少生快富工程，改善计划生育家庭生产生活状况，引导和帮助计划生育家庭发展生产，促进西部地区进一步降低生育水平。
目标3：实施计划生育家庭特别扶助制度，缓解计划生育困难家庭在生产、生活、医疗和养老等方面的特殊困难，保障和改善民生，促进社会和谐稳定。</t>
  </si>
  <si>
    <t>扶助独生子女伤残家庭人数</t>
  </si>
  <si>
    <t>94</t>
  </si>
  <si>
    <t>扶助独生子女死亡家庭人数</t>
  </si>
  <si>
    <t>220</t>
  </si>
  <si>
    <t>失独家庭一次性抚慰金人数</t>
  </si>
  <si>
    <t>农村独生子女教育“奖学金人数</t>
  </si>
  <si>
    <t>91</t>
  </si>
  <si>
    <t>城乡居民基本医疗保险个人参合费用资助独生子女户、双女夫妻人数</t>
  </si>
  <si>
    <t>3564</t>
  </si>
  <si>
    <t>2024年12月
以前</t>
  </si>
  <si>
    <t>奖励扶助对象满意度</t>
  </si>
  <si>
    <t>目标1：健全托育服务发展支持体系，采取建设补贴、运营补贴、提供场地、减免租金等支持措施，以具有示范性的托育服务机构为标杆，提升托育服务能力。                                                   目标2：切实提高广大城乡居民家庭生育婴幼儿后有托育机构托管，增强城乡居民家庭的生育子女后的照护服务，消除城乡居民家庭的生育子女的后顾之忧，降低养育、生育、教育成本，对促进全市人口和计划生育工作深入健康发展有十分重要的意义。</t>
  </si>
  <si>
    <t>预计符合3岁以下婴幼儿照护服务示范机构数</t>
  </si>
  <si>
    <t>70元/托位/月</t>
  </si>
  <si>
    <t>元/月</t>
  </si>
  <si>
    <t>被授予“德宏州州级示范托育机构”的托育机构补贴</t>
  </si>
  <si>
    <t>托育服务能力</t>
  </si>
  <si>
    <t>实施计划生育家庭特别扶助制度，缓解计划生育困难家庭在生产、生活、医疗和养老等方面的特殊困难，保障和改善民生，促进社会和谐稳定。</t>
  </si>
  <si>
    <t>460-590</t>
  </si>
  <si>
    <t>元/人</t>
  </si>
  <si>
    <t>独生子女伤残，死亡家庭扶助金发放标准</t>
  </si>
  <si>
    <t>按照“老人老办法，新人新办法”的原则，对领取《独生子女父母光荣证》，且未满14周岁农村及城镇下岗职工、城镇待业人员独生子女发放独生子女保健费。</t>
  </si>
  <si>
    <t>发放独子保健费人数</t>
  </si>
  <si>
    <t>274</t>
  </si>
  <si>
    <t>户</t>
  </si>
  <si>
    <t>预算发放户数</t>
  </si>
  <si>
    <t>独生子女保健费目标人群发放准确率</t>
  </si>
  <si>
    <t>2025年12月前</t>
  </si>
  <si>
    <t>独生子女保健费目标人群发放时间</t>
  </si>
  <si>
    <t>人/户</t>
  </si>
  <si>
    <t>独生子女保健费每月发放标准</t>
  </si>
  <si>
    <t>受益人群满意度</t>
  </si>
  <si>
    <t>为提升城乡医疗卫生机构综合服务能力，年内计划派出市级专技术人员外出进修学习3人次，乡级3人次、村级5人次</t>
  </si>
  <si>
    <t>培训次数</t>
  </si>
  <si>
    <t>培养人员成为该学科或该机构的业务骨干</t>
  </si>
  <si>
    <t>完成培训时间</t>
  </si>
  <si>
    <t>2024年</t>
  </si>
  <si>
    <t>培养学科带头人，提高我市各级医疗卫生机构服务能力，有效保障群众的健康</t>
  </si>
  <si>
    <t>完成计生系列意外伤害保险任务</t>
  </si>
  <si>
    <t>国寿计划生育家庭意外伤害保险</t>
  </si>
  <si>
    <t>约5253（户）</t>
  </si>
  <si>
    <t>人(户)</t>
  </si>
  <si>
    <t>买保险预计完成时间</t>
  </si>
  <si>
    <t>2025-12-31前</t>
  </si>
  <si>
    <t>国寿计划生育家庭意外伤害保险州、市财政补助</t>
  </si>
  <si>
    <t>切实提高计划生育家庭抵抗风险的能力及意外保障水平，增强计划生育家庭的安全感，消除群众实行计划生育的后顾之忧。</t>
  </si>
  <si>
    <t>享受计生系列意外保险的计生家庭满意度</t>
  </si>
  <si>
    <t>按照国家基本共为实施方案的要求，要对各执行机构进行月查、季考的督导模式，每年组织相关专业机构对各执行单位进行4次以上的督导、考核，按照国家基本共为实施方案的要求，要对各执行机构进行月查、季考的督导模式，每年组织相关专业机构对各执行单位进行4次以上的督导、考核，以及上级部门对本单位基本公卫督导考核，并按考核结果及时兑付基本公卫经费。以推动基层医疗机构服务方式从被动服务向主动服务转变，保障城乡居民逐步获得均等化的基本公共卫生服务，主要健康危险因素得到有效控制，全市城乡居民健康水平得到进一步提高。</t>
  </si>
  <si>
    <t>深入各执行单位、农户进行现场考核</t>
  </si>
  <si>
    <t>卫生监督协管服务覆盖率</t>
  </si>
  <si>
    <t>通过督查、宣传，提高公共卫生知识的知晓率</t>
  </si>
  <si>
    <t>有效提高</t>
  </si>
  <si>
    <t>进一步提高医疗机构的卫生水平，切实维护群众身体健康</t>
  </si>
  <si>
    <t>发扬“小屋大爱”精神，为受艾滋病影响及贫困儿童青少年（以下简称“脆弱儿童青少年”）提供特色教育、心理辅导和技能培训，帮助其更好地融入和适应学校及社会生活</t>
  </si>
  <si>
    <t>脆弱儿童青少年乐器、舞蹈、绘画才艺培训</t>
  </si>
  <si>
    <t>就业技能16-25岁脆弱青少年提供专门就业技能培训（包括驾驶技能、维修、民族服饰裁缝、计算机应用等）培训</t>
  </si>
  <si>
    <t>15</t>
  </si>
  <si>
    <t>就业技能16-25岁脆弱青少年提供专门就业技能培训（包括驾驶技能、维修、民族服饰裁缝、计算机应用</t>
  </si>
  <si>
    <t>脆弱儿童青少年提供助学金人数</t>
  </si>
  <si>
    <t>心理支持培训</t>
  </si>
  <si>
    <t>期</t>
  </si>
  <si>
    <t>提高受艾滋病影响及贫困儿童青少年的生活技能和就业技能，改善其心理健康，使其更好地适应和融入学校和社会生活。</t>
  </si>
  <si>
    <t>中长期</t>
  </si>
  <si>
    <t>提高受艾滋病影响及贫困儿童青少年的生活技能和就业技能，改善其心理健康，使其更好地适应和融入学校和社会生活。空</t>
  </si>
  <si>
    <t>脆弱儿童及其家庭满意度</t>
  </si>
  <si>
    <t>通过活动来感染凝聚广大离退休党员，寓教于乐，传递温暖，扩大宣传，增强基层党的凝聚力和战斗力，切实加强新时代离退休干部党的建设工作。</t>
  </si>
  <si>
    <t>开展党员活动，外出参观学习</t>
  </si>
  <si>
    <t>3000</t>
  </si>
  <si>
    <t>保障老年人健康权益，提高老年人健康意识</t>
  </si>
  <si>
    <t>离退休支部全体党员</t>
  </si>
  <si>
    <t>完成卫生健康工作任务，履行单位职责</t>
  </si>
  <si>
    <t>完成卫生健康工作任务</t>
  </si>
  <si>
    <t>单位履行职责</t>
  </si>
  <si>
    <t>党费用于支持新冠疫情防控工作</t>
  </si>
  <si>
    <t>资金使用率</t>
  </si>
  <si>
    <t>做好境外疫情输入防控工作</t>
  </si>
  <si>
    <t>疫情有效防控</t>
  </si>
  <si>
    <t>目标1：加快建立积极生育支持政策体系，推动实现适度生育水平，促进云南人口长期均衡发展。
目标2：实施积极应对人口老龄化国家战略，组织实施好三孩生育政策及配套支持措施，创造更好的人口发展环境，推动经济社会高质量发展。</t>
  </si>
  <si>
    <t>1040</t>
  </si>
  <si>
    <t>1.增强大众防艾意识，最大限度发现艾滋病感染者/病人，治疗覆盖率达85%以上，治疗有效率达90%以上；
 2.提升全市艾滋病综合防治水平，减少艾滋病新发感染率，降低艾滋病病死率，继续保持全市艾滋病疫情稳中有降。</t>
  </si>
  <si>
    <t>开展全市防艾工作督导、检查次数</t>
  </si>
  <si>
    <t>参加各级培训学习次数</t>
  </si>
  <si>
    <t>印制防艾宣传资料种类</t>
  </si>
  <si>
    <t>种</t>
  </si>
  <si>
    <t>各种节假日集中宣传</t>
  </si>
  <si>
    <t>推套防艾安全套购买</t>
  </si>
  <si>
    <t>58</t>
  </si>
  <si>
    <t>万只</t>
  </si>
  <si>
    <t>无偿献血活动宣传</t>
  </si>
  <si>
    <t>宾馆、酒店等工作场所摆放免费安全套摆放率</t>
  </si>
  <si>
    <t>艾滋病感染者/病人治疗有效率</t>
  </si>
  <si>
    <t>完成时间</t>
  </si>
  <si>
    <t>减少艾滋病新发感染率，降低艾滋病病死率</t>
  </si>
  <si>
    <t>艾滋病感染者/病人满意度</t>
  </si>
  <si>
    <t>单位自有资金项目</t>
  </si>
  <si>
    <t>基本公共卫生服务项目完成目标值</t>
  </si>
  <si>
    <t>重大公共卫生服务项目完成目标值</t>
  </si>
  <si>
    <t>居民健康水平提高</t>
  </si>
  <si>
    <t>加强传染病防治、艾滋病防治、疾控能力提升等工作</t>
  </si>
  <si>
    <t>维持基本医疗、基本公卫、重大公卫日常工作，提升医疗业务水平，更好的服务辖区居民。</t>
  </si>
  <si>
    <t>完成上级部门下发的各项工作任务</t>
  </si>
  <si>
    <t>70</t>
  </si>
  <si>
    <t>上级部门下发的各项工作完成质量</t>
  </si>
  <si>
    <t>合格</t>
  </si>
  <si>
    <t>各项补助资金兑付及时率</t>
  </si>
  <si>
    <t>各项补助足额发放</t>
  </si>
  <si>
    <t>基层医疗服务水平</t>
  </si>
  <si>
    <t>持续提升</t>
  </si>
  <si>
    <t>提升</t>
  </si>
  <si>
    <t>公共卫生服务水平</t>
  </si>
  <si>
    <t>进一步提高基层医疗机构服务水平，维护群众身体健康</t>
  </si>
  <si>
    <t>服务对象接受的服务满意度</t>
  </si>
  <si>
    <t>保障基层医疗卫生机构正常运转，提高医疗服务和基本公共卫生服务水平。</t>
  </si>
  <si>
    <t>保障基层医疗机构个数</t>
  </si>
  <si>
    <t>2023年上年结余非财政拨款项目专项资金</t>
  </si>
  <si>
    <t>按时完成上级任务</t>
  </si>
  <si>
    <t>提高单位医疗服务和基本公卫服务水平</t>
  </si>
  <si>
    <t>持续</t>
  </si>
  <si>
    <t>患者对单位服务水平的满意度</t>
  </si>
  <si>
    <t>进一步促进医疗卫生事业发展，加强基层医疗队伍建设，落实生活补助政策，对医疗卫生机构专业技术人员起到长期激励效果。</t>
  </si>
  <si>
    <t>2023年基层医疗卫生机构生活补助</t>
  </si>
  <si>
    <t>132000</t>
  </si>
  <si>
    <t>2025年基层医疗卫生机构生活补助</t>
  </si>
  <si>
    <t>补助人数</t>
  </si>
  <si>
    <t>对医疗卫生机构专业技术人员起到长期激励作用</t>
  </si>
  <si>
    <t>促进医疗卫生事业发展</t>
  </si>
  <si>
    <t>补助对象满意度</t>
  </si>
  <si>
    <t>预防性体检人数</t>
  </si>
  <si>
    <t>1200</t>
  </si>
  <si>
    <t>对辖区内从业人员进行预防性健康体检人数完成率</t>
  </si>
  <si>
    <t>对辖区内公共场所进行监测户数完成率</t>
  </si>
  <si>
    <t>及时发现从业禁忌人员，为创建国家卫生城市提供数据支撑</t>
  </si>
  <si>
    <t>及时发现不合格经营场所，为行政监督提供依据，为创建国家卫生城市提供数据支撑。</t>
  </si>
  <si>
    <t>群众满意度</t>
  </si>
  <si>
    <t>为在职在编全日制毕业并聘任在执业医师专业技术岗位及副高技术岗位的人员发放补助，引进人才，留住人才，激励人才，推动优秀人才向基层流动。</t>
  </si>
  <si>
    <t>完成在职在编全日制毕业并聘任在执业医师专业技术岗位的人员发放补助</t>
  </si>
  <si>
    <t>符合补助的人数</t>
  </si>
  <si>
    <t>补助月数</t>
  </si>
  <si>
    <t>发放月数</t>
  </si>
  <si>
    <t>符合拴心留人政策人员补助率</t>
  </si>
  <si>
    <t>符合政策人员补助率</t>
  </si>
  <si>
    <t>发放补助确认准确率</t>
  </si>
  <si>
    <t>符合政策人员准确率</t>
  </si>
  <si>
    <t>资金兑付及时率</t>
  </si>
  <si>
    <t>稳定人才队伍，充分发挥人才的领军作用，推动人才向基层流动。</t>
  </si>
  <si>
    <t>政策执行持续影响度</t>
  </si>
  <si>
    <t>受补助医师满意度</t>
  </si>
  <si>
    <t>执业医师满意度</t>
  </si>
  <si>
    <t>目标1：保证乡村医生工资收入，提高村医工资水平。 目标2：确保乡村医生养老保险全员缴纳，保障乡村医生权益。目标3：保证全日制毕业全科医生工资收入，激励全科医生执业水平提升。目标4: 维持基本公卫、重大公卫日常工作，更好服务辖区居民。</t>
  </si>
  <si>
    <t>保障发放村医工资人数</t>
  </si>
  <si>
    <t>23</t>
  </si>
  <si>
    <t>乡村医生人数*750*12</t>
  </si>
  <si>
    <t>保障发放村医保险人数</t>
  </si>
  <si>
    <t>14</t>
  </si>
  <si>
    <t>乡村医生人数*2400</t>
  </si>
  <si>
    <t>发放全科执业医师拴心留人补助人数</t>
  </si>
  <si>
    <t>全日制本科毕业全科执业医师1*1500元*12个月</t>
  </si>
  <si>
    <t>缴纳养老保险村医比例</t>
  </si>
  <si>
    <t>100%</t>
  </si>
  <si>
    <t>上级部门下发的基本公卫及公共卫生管理服务任务比例</t>
  </si>
  <si>
    <t>60%</t>
  </si>
  <si>
    <t>完成上级部门分配的任务数</t>
  </si>
  <si>
    <t>各项补助资金应发放完成率</t>
  </si>
  <si>
    <t>村卫生室村医服务能力</t>
  </si>
  <si>
    <t>持续提高</t>
  </si>
  <si>
    <t>村卫生室村医服务能力提升</t>
  </si>
  <si>
    <t>基层医疗服务水平提升</t>
  </si>
  <si>
    <t>公共卫生服务水提升</t>
  </si>
  <si>
    <t>进一步提高医疗机构、村医卫生服务水平，维护群众身体健康</t>
  </si>
  <si>
    <t>机构业务水平上升更好地为群众服务</t>
  </si>
  <si>
    <t>90%</t>
  </si>
  <si>
    <t>服务对象对接受的服务满意</t>
  </si>
  <si>
    <t>辖区内从业人员预防性体检</t>
  </si>
  <si>
    <t>预计辖区内从业人员预防性体检人数</t>
  </si>
  <si>
    <t>600</t>
  </si>
  <si>
    <t>瑞卫健发（2023）43号</t>
  </si>
  <si>
    <t>30000</t>
  </si>
  <si>
    <t>及时发现从业禁忌人员</t>
  </si>
  <si>
    <t>为在职在编全日制毕业并聘任在执业医师专业技术岗位的人员发放补助，引进人才，留住人才，激励人才，推动优秀人才向基层流动。</t>
  </si>
  <si>
    <t>按相关规定，将自有资金纳入预算。</t>
  </si>
  <si>
    <t>公务用车数量</t>
  </si>
  <si>
    <t>辆</t>
  </si>
  <si>
    <t>反映公用经费保障单位正常运转的公务用车数量。公务用车包括编制内公务用车数量及年度新购置公务用车数量。</t>
  </si>
  <si>
    <t>经费保障人数</t>
  </si>
  <si>
    <t>110</t>
  </si>
  <si>
    <t>反映经费保障部单位正常运转的在职人数情况。在职人数主要指办公、会议、培训、差旅、水费、电费等公用经费中服务保障的人数。</t>
  </si>
  <si>
    <t>部门运转</t>
  </si>
  <si>
    <t>空反映单位正常运转情况。</t>
  </si>
  <si>
    <t>基层服务能力</t>
  </si>
  <si>
    <t>服务能力</t>
  </si>
  <si>
    <t>单位人员满意度</t>
  </si>
  <si>
    <t>反映单位人员对公用经费保障的满意程度。</t>
  </si>
  <si>
    <t>反映社会公众对单位履职情况的满意程度。</t>
  </si>
  <si>
    <t>进一步促进医疗卫生事业发展，加强基层医疗卫生队伍建设，落实生活补助政策，对医疗卫生机构专业技术人员起到长期激励效果。</t>
  </si>
  <si>
    <t>120000</t>
  </si>
  <si>
    <t>对医疗卫生机构专业技术人员起到长期激励效果</t>
  </si>
  <si>
    <t>进一步促进医疗卫生事业发展，对医疗卫生机构专业人员起到长期激励效果。</t>
  </si>
  <si>
    <t>2025年健康扶贫拴心留人政策补助</t>
  </si>
  <si>
    <t>324000</t>
  </si>
  <si>
    <t>18</t>
  </si>
  <si>
    <t>对医疗卫生机构专业人员起到长期激励效果</t>
  </si>
  <si>
    <t>180000</t>
  </si>
  <si>
    <t>维持基本医疗、基本公卫、重大公卫日常工作，提升医疗业务水平，更好地服务辖区居民。</t>
  </si>
  <si>
    <t>完成上级部门下发的各项工作任务率</t>
  </si>
  <si>
    <t>完成上级部门安排工作数量占比</t>
  </si>
  <si>
    <t>合</t>
  </si>
  <si>
    <t>进一步提高医疗机构服务水平，维护群众身体健康</t>
  </si>
  <si>
    <t>85%</t>
  </si>
  <si>
    <t>为在职在编全日制本科学历毕业并聘任在执业医师专业技术岗位的人员发放补助，引进人才，留住人才，鼓励人才，推动优秀人才向基层流动</t>
  </si>
  <si>
    <t>空完成在职在编全日制本科学历毕业并聘任在执业医师专业技术岗位的人员发放补助人数</t>
  </si>
  <si>
    <t>年补助月数</t>
  </si>
  <si>
    <t>维持基本公卫、重大公卫日常工作，更好服务辖区居民。</t>
  </si>
  <si>
    <t>艾滋病患者服务率</t>
  </si>
  <si>
    <t>艾滋病患者服务率达到100%</t>
  </si>
  <si>
    <t>服务对象对接受的服务满意度达到90%以上</t>
  </si>
  <si>
    <t>2024年基层医疗卫生机构生活补助发放金额</t>
  </si>
  <si>
    <t>2024年发放基层医疗卫生机构生活补助12万元</t>
  </si>
  <si>
    <t>受补助对象满意度</t>
  </si>
  <si>
    <t>受补助对象满意度达到90%以上</t>
  </si>
  <si>
    <t>使用结余单位资金安排心脑血管及慢呼吸报告工作，保障工作稳步推进。</t>
  </si>
  <si>
    <t>保障工作质量</t>
  </si>
  <si>
    <t>保障就医群众条件</t>
  </si>
  <si>
    <t>受益群众满意度</t>
  </si>
  <si>
    <t>保障三病工作稳步有序推进。</t>
  </si>
  <si>
    <t>提高预防三病传播工作质量</t>
  </si>
  <si>
    <t>保障人民群众健康的生活环境</t>
  </si>
  <si>
    <t>使用单位资金安排卫生部门公用经费，保障单位正常运行。</t>
  </si>
  <si>
    <t>保障单位各项业务</t>
  </si>
  <si>
    <t>有序进行</t>
  </si>
  <si>
    <t>医疗服务</t>
  </si>
  <si>
    <t>有效提升</t>
  </si>
  <si>
    <t>全面规范、优化“健康证”办理流程和效率，提高为人民服务水平的</t>
  </si>
  <si>
    <t>受益人数预计</t>
  </si>
  <si>
    <t>700</t>
  </si>
  <si>
    <t>元/人·次</t>
  </si>
  <si>
    <t>“健康证”办理流程和效率</t>
  </si>
  <si>
    <t>受益对象满意度</t>
  </si>
  <si>
    <t>完善医疗卫生服务体系建设，提高医疗服务能力，加强卫生人才队伍建设。</t>
  </si>
  <si>
    <t>卫生责任目标完成率</t>
  </si>
  <si>
    <t>常见多发病诊治率</t>
  </si>
  <si>
    <t>使用上年结余单位资金安排药品集中采购，工作稳步有序推进。</t>
  </si>
  <si>
    <t>保证药品供给及时</t>
  </si>
  <si>
    <t>促使卫生院工作有序稳步推进</t>
  </si>
  <si>
    <t>发放基础医疗卫生机构具有中级职称或职业医师资格的卫生专业技术人员生活补助人数</t>
  </si>
  <si>
    <t>1000</t>
  </si>
  <si>
    <t>发放基础医疗卫生机构具有中级职称或职业医师资格的卫生专业技术人员生活补助标准</t>
  </si>
  <si>
    <t>基础医疗卫生服务有效提高</t>
  </si>
  <si>
    <t>加强基础医疗卫生队伍建设</t>
  </si>
  <si>
    <t>长期有效</t>
  </si>
  <si>
    <t>受补助的专业技术人员满意度</t>
  </si>
  <si>
    <t>符合拴心留人补助资金人数</t>
  </si>
  <si>
    <t>1500</t>
  </si>
  <si>
    <t>拴心留人补助标准</t>
  </si>
  <si>
    <t>加强基层医疗卫生队伍建设</t>
  </si>
  <si>
    <t>保障艾滋病相关工作有序进行。</t>
  </si>
  <si>
    <t>减少艾滋病传播</t>
  </si>
  <si>
    <t>保障单位日常工作</t>
  </si>
  <si>
    <t>正常运行</t>
  </si>
  <si>
    <t>医疗卫生服务</t>
  </si>
  <si>
    <t>完善医疗卫生服务体系建设，提高医疗服务能力，加强卫生人才队伍建设，完善绩效考核。</t>
  </si>
  <si>
    <t>常见病多发病诊治率</t>
  </si>
  <si>
    <t>完善医疗卫生服务体系建设，提高医疗服务能力，提升重大公共卫生服务水平。</t>
  </si>
  <si>
    <t>保障服务质量</t>
  </si>
  <si>
    <t>提升人民群众健康生活</t>
  </si>
  <si>
    <t>收益群众满意度</t>
  </si>
  <si>
    <t>完成上级部门下发的各项工作任</t>
  </si>
  <si>
    <t>'合格</t>
  </si>
  <si>
    <t>'持续提升</t>
  </si>
  <si>
    <t>为在职在编全日制本科学历毕业并聘任在相应医学专业技术岗位的人员发放补助，引进人才，留住人才，鼓励人才，推动优秀人才向基层流动</t>
  </si>
  <si>
    <t>为在职在编全日制本科学历毕业并聘任在相应医学专业技术岗位的人员</t>
  </si>
  <si>
    <t>及时性</t>
  </si>
  <si>
    <t>2024年上年结余非财政拨款项目专项资金</t>
  </si>
  <si>
    <t>按时完成上级各相关任务</t>
  </si>
  <si>
    <t>服务对象对单位服务水平的满意度</t>
  </si>
  <si>
    <t>49</t>
  </si>
  <si>
    <t>1人</t>
  </si>
  <si>
    <t>发放及时率</t>
  </si>
  <si>
    <t>2025年1月-12月</t>
  </si>
  <si>
    <t>目标1：促进公立医院收入补偿机制的转变
 目标2：医疗服务能力提升</t>
  </si>
  <si>
    <t>指标1：就诊人次（门诊+住院）</t>
  </si>
  <si>
    <t>50000</t>
  </si>
  <si>
    <t>人次</t>
  </si>
  <si>
    <t>就诊人次（门诊+住院）</t>
  </si>
  <si>
    <t>指标2：基本药物覆盖率</t>
  </si>
  <si>
    <t>基本药物覆盖率</t>
  </si>
  <si>
    <t>公立医院实行药品和耗材零差率销售</t>
  </si>
  <si>
    <t>项目实施期限</t>
  </si>
  <si>
    <t>指标1：项目可持续影响期限</t>
  </si>
  <si>
    <t>项目可持续影响期限</t>
  </si>
  <si>
    <t>指标1：受益群众满意度</t>
  </si>
  <si>
    <t>拴心留人补助4人</t>
  </si>
  <si>
    <t>拴心留人补助人数</t>
  </si>
  <si>
    <t>补助对象覆盖率</t>
  </si>
  <si>
    <t>拴心留人补助时间</t>
  </si>
  <si>
    <t>鼓励医务人员更好地为健康扶贫工作服务</t>
  </si>
  <si>
    <t>项目数量</t>
  </si>
  <si>
    <t>400</t>
  </si>
  <si>
    <t>万元</t>
  </si>
  <si>
    <t>经济成本</t>
  </si>
  <si>
    <t>收支全部纳入预算管理</t>
  </si>
  <si>
    <t>收支全部纳入预算</t>
  </si>
  <si>
    <t>150000</t>
  </si>
  <si>
    <t>支持妇幼保健机构正常运转和持续发展</t>
  </si>
  <si>
    <t>资金及时支付率</t>
  </si>
  <si>
    <t>提升医疗服务能力</t>
  </si>
  <si>
    <t>18000000</t>
  </si>
  <si>
    <t>经济成本1800万元</t>
  </si>
  <si>
    <t>所有收支均纳入预算管理</t>
  </si>
  <si>
    <t>所有收支纳入管理</t>
  </si>
  <si>
    <t>健康扶贫拴心留人政策补助预算金额</t>
  </si>
  <si>
    <t>129600</t>
  </si>
  <si>
    <t>健康扶贫拴心留人政策补助预算人数</t>
  </si>
  <si>
    <t>开展党员活动，干部作风持续改进、效能明显提升，党建责任全面落实，基层党组织政治功能组织功能和战斗堡垒作用、党员先锋模范作用充分发挥。</t>
  </si>
  <si>
    <t>45</t>
  </si>
  <si>
    <t>党员活动经费标准</t>
  </si>
  <si>
    <t>干部作风持续改进、效能明显提升</t>
  </si>
  <si>
    <t>充分发挥党员先锋模范作用</t>
  </si>
  <si>
    <t>党员活动满意度</t>
  </si>
  <si>
    <t>10000</t>
  </si>
  <si>
    <t>对辖区内饮用水进行卫生监测</t>
  </si>
  <si>
    <t>临聘人员工资人数</t>
  </si>
  <si>
    <t>服务全局离退休党员</t>
  </si>
  <si>
    <t>2024年非财政拨款结转项目7312420.23元</t>
  </si>
  <si>
    <t>2024非财政拨款结转项目</t>
  </si>
  <si>
    <t>完成单位项目组各项指标</t>
  </si>
  <si>
    <t>公共卫生均等化水平提高</t>
  </si>
  <si>
    <t>非免疫规划疫苗储存运输费</t>
  </si>
  <si>
    <t>疫苗冷库存储率</t>
  </si>
  <si>
    <t>疫苗配送人员</t>
  </si>
  <si>
    <t>非税收入上缴</t>
  </si>
  <si>
    <t>疫苗配送率</t>
  </si>
  <si>
    <t>发放率</t>
  </si>
  <si>
    <t>城镇户口（1人）792元/月，农村户口（1人）461元/月</t>
  </si>
  <si>
    <t>保障卫生监督工作有序进行，规范行业标准，保障公民健康权益，对促进区域经济发展</t>
  </si>
  <si>
    <t>对辖区6各个乡镇3个社区学校进行卫生监督协管考核</t>
  </si>
  <si>
    <t>41</t>
  </si>
  <si>
    <t>对辖区内乡镇公共场所（招待所、美容美发等）进行日常监督检查</t>
  </si>
  <si>
    <t>对辖区内乡镇学校、公共场所、医疗机构、职业病场所进行卫生监督考核和检查</t>
  </si>
  <si>
    <t>检查（核查）结果公开率</t>
  </si>
  <si>
    <t>服务相对人满意度</t>
  </si>
  <si>
    <t>持续加大医疗、医保、医药“三医联动”改革力度，在医保基金可承受的前提下，支持医疗机构健康发展，提高医保基金使用率，充分发挥医保在医改中的基础性作用。</t>
  </si>
  <si>
    <t>717</t>
  </si>
  <si>
    <t>医共体信息系统建设</t>
  </si>
  <si>
    <t>推动基层医疗机构信息化建设</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</si>
  <si>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空</t>
  </si>
  <si>
    <t>药占比</t>
  </si>
  <si>
    <t>较上年下降</t>
  </si>
  <si>
    <t>医疗收入</t>
  </si>
  <si>
    <t>医疗收入较上年提高</t>
  </si>
  <si>
    <t>县域内就诊率</t>
  </si>
  <si>
    <t>患者满意度</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</si>
  <si>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</si>
  <si>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接电话后出车次数</t>
  </si>
  <si>
    <t>2000</t>
  </si>
  <si>
    <t>出车配套抢救设备</t>
  </si>
  <si>
    <t>得到完善</t>
  </si>
  <si>
    <t>救护率</t>
  </si>
  <si>
    <t>出车及时性</t>
  </si>
  <si>
    <t>救护车在规定时间内按时到达目的地</t>
  </si>
  <si>
    <t>辖区内出车率</t>
  </si>
  <si>
    <t>90380000</t>
  </si>
  <si>
    <t>425600</t>
  </si>
  <si>
    <t>3557.81</t>
  </si>
  <si>
    <t>3500</t>
  </si>
  <si>
    <t>项目完成时限</t>
  </si>
  <si>
    <t>2025年12月31日</t>
  </si>
  <si>
    <t>17.5</t>
  </si>
  <si>
    <t>强化拴心留人，实现人才振兴，落实基层奖励政策，推动优秀人才向基层流动。</t>
  </si>
  <si>
    <t>符合享受补助人员</t>
  </si>
  <si>
    <t>55</t>
  </si>
  <si>
    <t>按月拨付</t>
  </si>
  <si>
    <t>人才振兴，推动优秀人才向基层流动</t>
  </si>
  <si>
    <t>根据瑞财预〔2023〕0099号文件，各级预算单位要严格落实国发5号文件精神，将所有收支均纳入预算管理。</t>
  </si>
  <si>
    <t>50570898.51</t>
  </si>
  <si>
    <t>瑞财预〔2023〕0099号</t>
  </si>
  <si>
    <t>1100</t>
  </si>
  <si>
    <t>55000</t>
  </si>
  <si>
    <t>根据所有收支均纳入预算管理要求，将自有资金支出纳入预算。</t>
  </si>
  <si>
    <t>415</t>
  </si>
  <si>
    <t>自有资金项目经费</t>
  </si>
  <si>
    <t>提升医疗服务水平，更好地为患者服务</t>
  </si>
  <si>
    <t>医疗卫生服务体系进一步完善，努力让群众就地就医；巩固破除以药补医改革成果，完善现代医院运行新机制，就医次序得到改善。提高医疗服务水平 ，通过使用公立医院“120”急救中心工作经费将扩大就诊范围和增强医院的综合实力，大力提高我单位的医疗服务质量，更好地为患者服务，用于”120“急救物资配备、救护车维护费、保险费、油费及过路费等</t>
  </si>
  <si>
    <t>转运患者次数</t>
  </si>
  <si>
    <t>救护车年检</t>
  </si>
  <si>
    <t xml:space="preserve">救护车年检 </t>
  </si>
  <si>
    <t>救护车保险</t>
  </si>
  <si>
    <t>8.5</t>
  </si>
  <si>
    <t>车辆维修维护、保险、燃油费等费用</t>
  </si>
  <si>
    <t>就诊范围得到扩大，更好为患者服务</t>
  </si>
  <si>
    <t>提高公立医院服务能力</t>
  </si>
  <si>
    <t>公立医院患者满意度</t>
  </si>
  <si>
    <t>预计政府采购支出</t>
  </si>
  <si>
    <t>&gt;</t>
  </si>
  <si>
    <t>根据《瑞丽市卫生健康局关于瑞丽市从业人员预防性体检办理的通知》（瑞卫健发〔2023〕43号）做好从业人员健康体检工作。</t>
  </si>
  <si>
    <t>体检人数</t>
  </si>
  <si>
    <t>每人体检项目成本</t>
  </si>
  <si>
    <t>优化“健康证”办理流程和效率，提高为民服务水平</t>
  </si>
  <si>
    <t>有所提高</t>
  </si>
  <si>
    <t>2024年非财政拨款结转项目5129600.83元。</t>
  </si>
  <si>
    <t>加强卫生计生人才队伍建设，实施拴心留人计划，对符合瑞发〔2019〕14号《进一步加快卫生与健康事业改革发展的决定》第(二十四条)" 实施拴心留人计划"人员支付补助。</t>
  </si>
  <si>
    <t>符合发放政策补助人数</t>
  </si>
  <si>
    <t>资金支付率</t>
  </si>
  <si>
    <t>资金发放完成时间</t>
  </si>
  <si>
    <t>及时发放</t>
  </si>
  <si>
    <t>2.4</t>
  </si>
  <si>
    <t>发放成本</t>
  </si>
  <si>
    <t>加强卫生计生人才队伍建设</t>
  </si>
  <si>
    <t>职工满意度</t>
  </si>
  <si>
    <t>贯彻落实国家和省公立医院综合改革目标、任务，全面取消州、县两级公立医院药品（不含中药饮片，下同）和耗材加成，破除以药补医机制，通过调整医疗服务价格、增加政府补助、医院降低运行成本自行消化等渠道，建立新的补偿机制，将公立医院补偿由服务收费、药品加成收入和政府补助三个渠道改为服务收费和政府补助两个渠道，充分发挥公立医院的公益性质和主体作用，切实落实政府办医责任；同步调整部分医疗服务价格，补偿州、县两级公立医院因取消药品和耗材加成而减少的合理收入，确保州、县两级公立医院综合改革顺利实施。</t>
  </si>
  <si>
    <t>就诊人次（门诊+住院+体检）</t>
  </si>
  <si>
    <t>公立医院取消药品和耗材加成零差率</t>
  </si>
  <si>
    <t>支付药品耗材期限</t>
  </si>
  <si>
    <t>及时支付</t>
  </si>
  <si>
    <t>4.92</t>
  </si>
  <si>
    <t>项目成本金额</t>
  </si>
  <si>
    <t>预算06表</t>
  </si>
  <si>
    <t xml:space="preserve">  2025年部门政府性基金预算支出预算表</t>
  </si>
  <si>
    <t>单位名称</t>
  </si>
  <si>
    <t>本年政府性基金预算支出</t>
  </si>
  <si>
    <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</si>
  <si>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</si>
  <si>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</si>
  <si>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</si>
  <si>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</si>
  <si>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</si>
  <si>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</si>
  <si>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</si>
  <si>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</si>
  <si>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</si>
  <si>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</si>
  <si>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</si>
  <si>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</si>
  <si>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公务用车燃油服务</t>
  </si>
  <si>
    <t>车辆加油、添加燃料服务</t>
  </si>
  <si>
    <t>公务用车维修及保养服务</t>
  </si>
  <si>
    <t>车辆维修和保养服务</t>
  </si>
  <si>
    <t>采购复印纸</t>
  </si>
  <si>
    <t>复印纸</t>
  </si>
  <si>
    <t>批</t>
  </si>
  <si>
    <t>公务用车保险费</t>
  </si>
  <si>
    <t>机动车保险服务</t>
  </si>
  <si>
    <t>份</t>
  </si>
  <si>
    <t>婴幼儿意外伤害险</t>
  </si>
  <si>
    <t>人寿保险服务</t>
  </si>
  <si>
    <t>黑白打印机</t>
  </si>
  <si>
    <t>A4黑白打印机</t>
  </si>
  <si>
    <t>台</t>
  </si>
  <si>
    <t>办公椅</t>
  </si>
  <si>
    <t>把</t>
  </si>
  <si>
    <t>办公桌</t>
  </si>
  <si>
    <t>张</t>
  </si>
  <si>
    <t>公务用车加油费</t>
  </si>
  <si>
    <t>项</t>
  </si>
  <si>
    <t>公务用车维修费</t>
  </si>
  <si>
    <t>复印机</t>
  </si>
  <si>
    <t>件</t>
  </si>
  <si>
    <t>台式计算机</t>
  </si>
  <si>
    <t>文件柜</t>
  </si>
  <si>
    <t>后勤服务</t>
  </si>
  <si>
    <t>物业管理服务</t>
  </si>
  <si>
    <t>彩色打印机</t>
  </si>
  <si>
    <t>A4彩色打印机</t>
  </si>
  <si>
    <t>打印机</t>
  </si>
  <si>
    <t>办公设备维修</t>
  </si>
  <si>
    <t>办公设备维修和保养服务</t>
  </si>
  <si>
    <t>车辆l加油</t>
  </si>
  <si>
    <t>车辆维修</t>
  </si>
  <si>
    <t>车辆保险</t>
  </si>
  <si>
    <t>其他网络设备</t>
  </si>
  <si>
    <t>其他维修</t>
  </si>
  <si>
    <t>其他维修和保养服务</t>
  </si>
  <si>
    <t>审计服务费</t>
  </si>
  <si>
    <t>审计服务</t>
  </si>
  <si>
    <t>医疗设备维修</t>
  </si>
  <si>
    <t>医疗设备维修和保养服务</t>
  </si>
  <si>
    <t>信息化设备</t>
  </si>
  <si>
    <t>多功能一体机</t>
  </si>
  <si>
    <t>医疗服务办公设备采购</t>
  </si>
  <si>
    <t>救护车加油服务</t>
  </si>
  <si>
    <t>救护车维修保养</t>
  </si>
  <si>
    <t>会议桌</t>
  </si>
  <si>
    <t>组</t>
  </si>
  <si>
    <t>空调机</t>
  </si>
  <si>
    <t>票据打印机</t>
  </si>
  <si>
    <t>医疗服务医疗设备采购</t>
  </si>
  <si>
    <t>其他医疗设备</t>
  </si>
  <si>
    <t>其他椅凳类</t>
  </si>
  <si>
    <t>条码打印机</t>
  </si>
  <si>
    <t>桌前椅</t>
  </si>
  <si>
    <t>车辆维修和保养</t>
  </si>
  <si>
    <t>A4纸</t>
  </si>
  <si>
    <t>盒</t>
  </si>
  <si>
    <t>A3彩色打印机</t>
  </si>
  <si>
    <t>A3黑白打印机</t>
  </si>
  <si>
    <t>其他办公设备</t>
  </si>
  <si>
    <t>专用医疗设备</t>
  </si>
  <si>
    <t>空调</t>
  </si>
  <si>
    <t>专用制冷空调设备</t>
  </si>
  <si>
    <t>椅子</t>
  </si>
  <si>
    <t>便携式计算机</t>
  </si>
  <si>
    <t>碎纸机</t>
  </si>
  <si>
    <t>桌子</t>
  </si>
  <si>
    <t>计算机</t>
  </si>
  <si>
    <t>120救护车燃油费</t>
  </si>
  <si>
    <t>120救护车维修费</t>
  </si>
  <si>
    <t>医共体信息化系统</t>
  </si>
  <si>
    <t>行业应用软件</t>
  </si>
  <si>
    <t>公务用车维修费及保险费</t>
  </si>
  <si>
    <t>其他公用支出</t>
  </si>
  <si>
    <t>其他办公用品</t>
  </si>
  <si>
    <t>外包服务</t>
  </si>
  <si>
    <t>其他商务服务</t>
  </si>
  <si>
    <t>专业设备购置</t>
  </si>
  <si>
    <t>车辆燃油费</t>
  </si>
  <si>
    <t>车辆维修和保养费</t>
  </si>
  <si>
    <t>车辆保险费</t>
  </si>
  <si>
    <t>床</t>
  </si>
  <si>
    <t>木制床类</t>
  </si>
  <si>
    <t>针式打印机</t>
  </si>
  <si>
    <t>救护车燃油费</t>
  </si>
  <si>
    <t>救护车维修</t>
  </si>
  <si>
    <t>设备购置费</t>
  </si>
  <si>
    <t>办公用品等运行维护费</t>
  </si>
  <si>
    <t>办公用纸</t>
  </si>
  <si>
    <t>其他设备购置</t>
  </si>
  <si>
    <t>劳务派遣工资劳务费</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</si>
  <si>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</si>
  <si>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</si>
  <si>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</si>
  <si>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</si>
  <si>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</si>
  <si>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</si>
  <si>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</si>
  <si>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</si>
  <si>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</si>
  <si>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</si>
  <si>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</si>
  <si>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</si>
  <si>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</si>
  <si>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</si>
  <si>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</si>
  <si>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</si>
  <si>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</si>
  <si>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</si>
  <si>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</si>
  <si>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</si>
  <si>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</si>
  <si>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</si>
  <si>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单位名称：瑞丽市卫生健康局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</si>
  <si>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</si>
  <si>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</si>
  <si>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</si>
  <si>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</si>
  <si>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</si>
  <si>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</si>
  <si>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</si>
  <si>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</si>
  <si>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</si>
  <si>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</si>
  <si>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</si>
  <si>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</si>
  <si>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</si>
  <si>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</si>
  <si>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</si>
  <si>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</si>
  <si>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</si>
  <si>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</si>
  <si>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</si>
  <si>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</si>
  <si>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114 对个人和家庭的补助</t>
  </si>
  <si>
    <t>本级</t>
  </si>
  <si>
    <t>311 专项业务类</t>
  </si>
  <si>
    <t>312 民生类</t>
  </si>
  <si>
    <t>313 事业发展类</t>
  </si>
  <si>
    <t>1112 事业人员支出工资</t>
  </si>
  <si>
    <t>112 社会保障缴费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</si>
</sst>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Red]\-#,##0.00\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11"/>
      <color rgb="FF000000"/>
      <name val="Calibri"/>
      <charset val="134"/>
    </font>
    <font>
      <sz val="9"/>
      <color rgb="FF000000"/>
      <name val="SimSun"/>
      <charset val="134"/>
    </font>
    <font>
      <b/>
      <sz val="20"/>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9"/>
      <color rgb="FF000000"/>
      <name val="Calibri"/>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center"/>
    </xf>
    <xf numFmtId="0" fontId="51" fillId="0" borderId="0">
      <alignment vertical="top"/>
      <protection locked="0"/>
    </xf>
    <xf numFmtId="0" fontId="50" fillId="0" borderId="0">
      <alignment vertical="center"/>
    </xf>
    <xf numFmtId="0" fontId="50" fillId="0" borderId="0"/>
    <xf numFmtId="176" fontId="6" fillId="0" borderId="7">
      <alignment horizontal="right" vertical="center"/>
    </xf>
    <xf numFmtId="49" fontId="6" fillId="0" borderId="7">
      <alignment horizontal="left" vertical="center" wrapText="1"/>
    </xf>
  </cellStyleXfs>
  <cellXfs count="39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right" vertical="center"/>
      <protection locked="0"/>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1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wrapText="1"/>
    </xf>
    <xf numFmtId="0" fontId="5" fillId="0" borderId="15" xfId="50" applyFont="1" applyFill="1" applyBorder="1" applyAlignment="1" applyProtection="1">
      <alignment horizontal="center" vertical="center" wrapText="1"/>
      <protection locked="0"/>
    </xf>
    <xf numFmtId="0" fontId="5" fillId="0" borderId="15"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5" xfId="50" applyFont="1" applyFill="1" applyBorder="1" applyAlignment="1" applyProtection="1">
      <alignment horizontal="left" vertical="center" wrapText="1"/>
    </xf>
    <xf numFmtId="0" fontId="4" fillId="0" borderId="15" xfId="50" applyFont="1" applyFill="1" applyBorder="1" applyAlignment="1" applyProtection="1">
      <alignment horizontal="right" vertical="center"/>
      <protection locked="0"/>
    </xf>
    <xf numFmtId="0" fontId="4" fillId="0" borderId="15" xfId="50" applyFont="1" applyFill="1" applyBorder="1" applyAlignment="1" applyProtection="1">
      <alignment horizontal="left" vertical="center" wrapText="1"/>
      <protection locked="0"/>
    </xf>
    <xf numFmtId="0" fontId="4" fillId="0" borderId="15"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6" xfId="50" applyFont="1" applyFill="1" applyBorder="1" applyAlignment="1" applyProtection="1">
      <alignment horizontal="left" vertical="center"/>
    </xf>
    <xf numFmtId="0" fontId="4" fillId="0" borderId="15"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6"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protection locked="0"/>
    </xf>
    <xf numFmtId="0" fontId="14" fillId="0" borderId="16"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5"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12" fillId="0" borderId="15"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xf>
    <xf numFmtId="0" fontId="4" fillId="0" borderId="15" xfId="0" applyFont="1" applyFill="1" applyBorder="1" applyAlignment="1" applyProtection="1">
      <alignment horizontal="right" vertical="center"/>
    </xf>
    <xf numFmtId="176" fontId="6" fillId="0" borderId="7" xfId="53" applyFill="1" applyProtection="1">
      <alignment horizontal="right" vertical="center"/>
      <protection locked="0"/>
    </xf>
    <xf numFmtId="0" fontId="4" fillId="0" borderId="6" xfId="0" applyFont="1" applyFill="1" applyBorder="1" applyAlignment="1" applyProtection="1">
      <alignment horizontal="left" vertical="center" wrapText="1" indent="2"/>
    </xf>
    <xf numFmtId="49" fontId="6" fillId="0" borderId="7" xfId="54" applyFill="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6" fillId="0" borderId="14" xfId="50" applyFont="1" applyFill="1" applyBorder="1" applyAlignment="1" applyProtection="1">
      <alignment horizontal="left" vertical="center" wrapText="1"/>
      <protection locked="0"/>
    </xf>
    <xf numFmtId="0" fontId="12" fillId="0" borderId="16" xfId="50" applyFont="1" applyFill="1" applyBorder="1" applyAlignment="1" applyProtection="1">
      <alignment horizontal="left" vertical="center" wrapText="1"/>
    </xf>
    <xf numFmtId="0" fontId="16" fillId="0" borderId="16" xfId="50" applyFont="1" applyFill="1" applyBorder="1" applyAlignment="1" applyProtection="1">
      <alignment horizontal="left" vertical="center"/>
      <protection locked="0"/>
    </xf>
    <xf numFmtId="0" fontId="16" fillId="0" borderId="16"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5" xfId="50" applyNumberFormat="1" applyFont="1" applyFill="1" applyBorder="1" applyAlignment="1" applyProtection="1">
      <alignment horizontal="left" vertical="center"/>
    </xf>
    <xf numFmtId="4" fontId="12" fillId="0" borderId="15"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0" fontId="9" fillId="0" borderId="12" xfId="50" applyFont="1" applyFill="1" applyBorder="1" applyAlignment="1" applyProtection="1">
      <alignment horizontal="center" vertical="center"/>
    </xf>
    <xf numFmtId="0" fontId="9" fillId="0" borderId="16" xfId="50" applyFont="1" applyFill="1" applyBorder="1" applyAlignment="1" applyProtection="1">
      <alignment horizontal="center" vertical="center"/>
    </xf>
    <xf numFmtId="0" fontId="9" fillId="0" borderId="15" xfId="50" applyFont="1" applyFill="1" applyBorder="1" applyAlignment="1" applyProtection="1">
      <alignment horizontal="center" vertical="center"/>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18" fillId="0" borderId="0" xfId="0" applyFont="1" applyFill="1" applyBorder="1" applyAlignment="1" applyProtection="1">
      <alignment vertical="top"/>
    </xf>
    <xf numFmtId="49" fontId="19" fillId="0" borderId="0" xfId="54" applyFont="1" applyBorder="1">
      <alignment horizontal="left" vertical="center" wrapText="1"/>
    </xf>
    <xf numFmtId="49" fontId="20" fillId="0" borderId="0" xfId="54" applyFont="1" applyBorder="1" applyAlignment="1">
      <alignment horizontal="center" vertical="center" wrapText="1"/>
    </xf>
    <xf numFmtId="49" fontId="19" fillId="0" borderId="7" xfId="54" applyFont="1" applyAlignment="1">
      <alignment horizontal="center" vertical="center" wrapText="1"/>
    </xf>
    <xf numFmtId="0" fontId="9" fillId="0" borderId="1" xfId="50" applyFont="1" applyFill="1" applyBorder="1" applyAlignment="1" applyProtection="1">
      <alignment horizontal="center" vertical="center"/>
      <protection locked="0"/>
    </xf>
    <xf numFmtId="49" fontId="19" fillId="0" borderId="7" xfId="54" applyFont="1">
      <alignment horizontal="left" vertical="center" wrapText="1"/>
    </xf>
    <xf numFmtId="49" fontId="4" fillId="0" borderId="7" xfId="54" applyFont="1" applyBorder="1" applyAlignment="1">
      <alignment horizontal="center" vertical="center" wrapText="1"/>
    </xf>
    <xf numFmtId="49" fontId="19" fillId="0" borderId="7" xfId="54" applyFont="1" applyBorder="1" applyAlignment="1">
      <alignment horizontal="center" vertical="center" wrapText="1"/>
    </xf>
    <xf numFmtId="49" fontId="19" fillId="0" borderId="0" xfId="54" applyFont="1" applyBorder="1" applyAlignment="1">
      <alignment horizontal="right" vertical="center" wrapText="1"/>
    </xf>
    <xf numFmtId="49" fontId="4" fillId="0" borderId="7" xfId="54" applyFont="1">
      <alignment horizontal="left" vertical="center" wrapText="1"/>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13"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5"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left" vertical="center"/>
    </xf>
    <xf numFmtId="4" fontId="8" fillId="0" borderId="0" xfId="50" applyNumberFormat="1" applyFont="1" applyFill="1" applyBorder="1" applyAlignment="1" applyProtection="1"/>
    <xf numFmtId="4" fontId="16" fillId="0" borderId="11" xfId="50" applyNumberFormat="1" applyFont="1" applyFill="1" applyBorder="1" applyAlignment="1" applyProtection="1">
      <alignment horizontal="right" vertical="center" wrapText="1"/>
      <protection locked="0"/>
    </xf>
    <xf numFmtId="178" fontId="8" fillId="0" borderId="0" xfId="50" applyNumberFormat="1" applyFont="1" applyFill="1" applyBorder="1" applyAlignment="1" applyProtection="1"/>
    <xf numFmtId="178" fontId="8" fillId="0" borderId="11" xfId="50" applyNumberFormat="1" applyFont="1" applyFill="1" applyBorder="1" applyAlignment="1" applyProtection="1">
      <alignment horizontal="right" vertical="center" wrapText="1"/>
      <protection locked="0"/>
    </xf>
    <xf numFmtId="4" fontId="16"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2" fillId="0" borderId="17"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protection locked="0"/>
    </xf>
    <xf numFmtId="178" fontId="15" fillId="0" borderId="11" xfId="50" applyNumberFormat="1" applyFont="1" applyFill="1" applyBorder="1" applyAlignment="1" applyProtection="1">
      <alignment horizontal="center" vertical="center"/>
      <protection locked="0"/>
    </xf>
    <xf numFmtId="0" fontId="12" fillId="0" borderId="17"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xf>
    <xf numFmtId="0" fontId="12" fillId="0" borderId="11" xfId="50" applyFont="1" applyFill="1" applyBorder="1" applyAlignment="1" applyProtection="1">
      <alignment horizontal="center" vertical="center" wrapText="1"/>
    </xf>
    <xf numFmtId="176" fontId="4" fillId="0" borderId="11" xfId="53" applyFont="1" applyBorder="1">
      <alignment horizontal="right" vertical="center"/>
    </xf>
    <xf numFmtId="0" fontId="9" fillId="0" borderId="0" xfId="50" applyFont="1" applyFill="1" applyBorder="1" applyAlignment="1" applyProtection="1">
      <alignment horizontal="right"/>
      <protection locked="0"/>
    </xf>
    <xf numFmtId="0" fontId="16" fillId="0" borderId="11" xfId="50" applyFont="1" applyFill="1" applyBorder="1" applyAlignment="1" applyProtection="1">
      <alignment horizontal="left" vertical="center"/>
      <protection locked="0"/>
    </xf>
    <xf numFmtId="4" fontId="9" fillId="0" borderId="11" xfId="50" applyNumberFormat="1" applyFont="1" applyFill="1" applyBorder="1" applyAlignment="1" applyProtection="1">
      <alignment horizontal="center" vertical="center"/>
      <protection locked="0"/>
    </xf>
    <xf numFmtId="4" fontId="7" fillId="0" borderId="11" xfId="50" applyNumberFormat="1" applyFont="1" applyFill="1" applyBorder="1" applyAlignment="1" applyProtection="1">
      <alignment horizontal="center" vertical="center"/>
      <protection locked="0"/>
    </xf>
    <xf numFmtId="4" fontId="12" fillId="0" borderId="11" xfId="50" applyNumberFormat="1" applyFont="1" applyFill="1" applyBorder="1" applyAlignment="1" applyProtection="1">
      <alignment horizontal="right" vertical="center"/>
      <protection locked="0"/>
    </xf>
    <xf numFmtId="178" fontId="7" fillId="0" borderId="11" xfId="50" applyNumberFormat="1" applyFont="1" applyFill="1" applyBorder="1" applyAlignment="1" applyProtection="1">
      <alignment horizontal="center" vertical="center"/>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8" fontId="15" fillId="0" borderId="18" xfId="50" applyNumberFormat="1" applyFont="1" applyFill="1" applyBorder="1" applyAlignment="1" applyProtection="1">
      <alignment horizontal="right" vertical="center"/>
    </xf>
    <xf numFmtId="178" fontId="15" fillId="0" borderId="18" xfId="50" applyNumberFormat="1" applyFont="1" applyFill="1" applyBorder="1" applyAlignment="1" applyProtection="1">
      <alignment horizontal="right" vertical="center"/>
      <protection locked="0"/>
    </xf>
    <xf numFmtId="49" fontId="2" fillId="0" borderId="7" xfId="54" applyFont="1" applyAlignment="1">
      <alignment horizontal="left" vertical="center" wrapText="1" indent="1"/>
    </xf>
    <xf numFmtId="178" fontId="15" fillId="0" borderId="11" xfId="50" applyNumberFormat="1" applyFont="1" applyFill="1" applyBorder="1" applyAlignment="1" applyProtection="1">
      <alignment horizontal="right" vertical="center"/>
    </xf>
    <xf numFmtId="178" fontId="15" fillId="0" borderId="11" xfId="50" applyNumberFormat="1" applyFont="1" applyFill="1" applyBorder="1" applyAlignment="1" applyProtection="1">
      <alignment horizontal="right" vertical="center"/>
      <protection locked="0"/>
    </xf>
    <xf numFmtId="49" fontId="2" fillId="0" borderId="7" xfId="54" applyFont="1" applyAlignment="1">
      <alignment horizontal="left" vertical="center" wrapText="1" indent="2"/>
    </xf>
    <xf numFmtId="178" fontId="2" fillId="0" borderId="6" xfId="53" applyNumberFormat="1" applyFont="1" applyBorder="1" applyAlignment="1">
      <alignment horizontal="right" vertical="center"/>
    </xf>
    <xf numFmtId="49" fontId="2" fillId="0" borderId="7" xfId="54" applyFont="1" applyAlignment="1">
      <alignment horizontal="center" vertical="center" wrapText="1"/>
    </xf>
    <xf numFmtId="176" fontId="2" fillId="0" borderId="7" xfId="53" applyFont="1">
      <alignment horizontal="right"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4" fontId="27" fillId="0" borderId="7" xfId="50" applyNumberFormat="1" applyFont="1" applyFill="1" applyBorder="1" applyAlignment="1" applyProtection="1">
      <alignment horizontal="right" vertical="center"/>
    </xf>
    <xf numFmtId="179" fontId="27" fillId="0" borderId="7" xfId="50" applyNumberFormat="1" applyFont="1" applyFill="1" applyBorder="1" applyAlignment="1" applyProtection="1">
      <alignment horizontal="right" vertical="center"/>
    </xf>
    <xf numFmtId="0" fontId="14" fillId="0" borderId="0" xfId="50" applyFont="1" applyFill="1" applyBorder="1" applyAlignment="1" applyProtection="1"/>
    <xf numFmtId="0" fontId="16" fillId="0" borderId="11"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8" fontId="7" fillId="0" borderId="11" xfId="50" applyNumberFormat="1" applyFont="1" applyFill="1" applyBorder="1" applyAlignment="1" applyProtection="1">
      <alignment horizontal="left" vertical="center"/>
    </xf>
    <xf numFmtId="178" fontId="7" fillId="0" borderId="11" xfId="50" applyNumberFormat="1" applyFont="1" applyFill="1" applyBorder="1" applyAlignment="1" applyProtection="1">
      <alignment horizontal="right" vertical="center"/>
    </xf>
    <xf numFmtId="178" fontId="4" fillId="0" borderId="11" xfId="54" applyNumberFormat="1" applyFont="1" applyBorder="1" applyAlignment="1">
      <alignment horizontal="left" vertical="center" wrapText="1"/>
    </xf>
    <xf numFmtId="178" fontId="4" fillId="0" borderId="11" xfId="53" applyNumberFormat="1" applyFont="1" applyBorder="1" applyAlignment="1">
      <alignment horizontal="right" vertical="center"/>
    </xf>
    <xf numFmtId="0" fontId="28" fillId="0" borderId="6" xfId="0" applyFont="1" applyFill="1" applyBorder="1" applyAlignment="1" applyProtection="1">
      <alignment horizontal="center" vertical="center"/>
    </xf>
    <xf numFmtId="176" fontId="4" fillId="0" borderId="6" xfId="53" applyFont="1" applyBorder="1">
      <alignment horizontal="right" vertical="center"/>
    </xf>
    <xf numFmtId="178" fontId="8" fillId="0" borderId="6"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178" fontId="7" fillId="0" borderId="6" xfId="50" applyNumberFormat="1" applyFont="1" applyFill="1" applyBorder="1" applyAlignment="1" applyProtection="1">
      <alignment horizontal="right" vertical="center"/>
    </xf>
    <xf numFmtId="0" fontId="16" fillId="0" borderId="19" xfId="50" applyFont="1" applyFill="1" applyBorder="1" applyAlignment="1" applyProtection="1"/>
    <xf numFmtId="0" fontId="8" fillId="0" borderId="1"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5"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15" fillId="0" borderId="2" xfId="50" applyFont="1" applyFill="1" applyBorder="1" applyAlignment="1" applyProtection="1">
      <alignment horizontal="left" vertical="center"/>
    </xf>
    <xf numFmtId="0" fontId="15" fillId="0" borderId="7" xfId="50" applyFont="1" applyFill="1" applyBorder="1" applyAlignment="1" applyProtection="1">
      <alignment horizontal="left" vertical="center"/>
    </xf>
    <xf numFmtId="178" fontId="15" fillId="0" borderId="7" xfId="50" applyNumberFormat="1" applyFont="1" applyFill="1" applyBorder="1" applyAlignment="1" applyProtection="1">
      <alignment horizontal="center" vertical="center"/>
    </xf>
    <xf numFmtId="178" fontId="15" fillId="0" borderId="2" xfId="50" applyNumberFormat="1" applyFont="1" applyFill="1" applyBorder="1" applyAlignment="1" applyProtection="1">
      <alignment horizontal="center" vertical="center"/>
    </xf>
    <xf numFmtId="0" fontId="15" fillId="0" borderId="7" xfId="50" applyFont="1" applyFill="1" applyBorder="1" applyAlignment="1" applyProtection="1">
      <alignment horizontal="left" vertical="center" wrapText="1"/>
    </xf>
    <xf numFmtId="178"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6" xfId="50" applyFont="1" applyFill="1" applyBorder="1" applyAlignment="1" applyProtection="1">
      <alignment horizontal="center" vertical="center"/>
      <protection locked="0"/>
    </xf>
    <xf numFmtId="0" fontId="8" fillId="0" borderId="16"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protection locked="0"/>
    </xf>
    <xf numFmtId="0" fontId="8" fillId="0" borderId="15" xfId="50" applyFont="1" applyFill="1" applyBorder="1" applyAlignment="1" applyProtection="1">
      <alignment horizontal="center" vertical="center" wrapText="1"/>
      <protection locked="0"/>
    </xf>
    <xf numFmtId="0" fontId="15" fillId="0" borderId="15"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178" fontId="15" fillId="0" borderId="7" xfId="50" applyNumberFormat="1" applyFont="1" applyFill="1" applyBorder="1" applyAlignment="1" applyProtection="1">
      <alignment horizontal="center" vertical="center"/>
      <protection locked="0"/>
    </xf>
    <xf numFmtId="4" fontId="15" fillId="0" borderId="7"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5"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7" fillId="0" borderId="7" xfId="50" applyNumberFormat="1" applyFont="1" applyFill="1" applyBorder="1" applyAlignment="1" applyProtection="1">
      <alignment horizontal="right" vertical="center"/>
    </xf>
    <xf numFmtId="178"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8" fontId="27"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14" workbookViewId="0">
      <selection activeCell="B7" sqref="B7"/>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72"/>
      <c r="B1" s="3"/>
      <c r="C1" s="3"/>
      <c r="D1" s="290" t="s">
        <v>0</v>
      </c>
    </row>
    <row r="2" ht="36" customHeight="1" spans="1:4">
      <c r="A2" s="5" t="s">
        <v>1</v>
      </c>
      <c r="B2" s="373"/>
      <c r="C2" s="373"/>
      <c r="D2" s="373"/>
    </row>
    <row r="3" ht="21" customHeight="1" spans="1:4">
      <c r="A3" s="374" t="s">
        <v>2</v>
      </c>
      <c r="B3" s="289"/>
      <c r="C3" s="289"/>
      <c r="D3" s="29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7" t="s">
        <v>9</v>
      </c>
      <c r="B7" s="293">
        <v>113272518.21</v>
      </c>
      <c r="C7" s="297" t="s">
        <v>10</v>
      </c>
      <c r="D7" s="293"/>
    </row>
    <row r="8" ht="20.25" customHeight="1" spans="1:4">
      <c r="A8" s="297" t="s">
        <v>11</v>
      </c>
      <c r="B8" s="293"/>
      <c r="C8" s="297" t="s">
        <v>12</v>
      </c>
      <c r="D8" s="375"/>
    </row>
    <row r="9" ht="20.25" customHeight="1" spans="1:4">
      <c r="A9" s="297" t="s">
        <v>13</v>
      </c>
      <c r="B9" s="293"/>
      <c r="C9" s="297" t="s">
        <v>14</v>
      </c>
      <c r="D9" s="375"/>
    </row>
    <row r="10" ht="20.25" customHeight="1" spans="1:4">
      <c r="A10" s="297" t="s">
        <v>15</v>
      </c>
      <c r="B10" s="295"/>
      <c r="C10" s="297" t="s">
        <v>16</v>
      </c>
      <c r="D10" s="375"/>
    </row>
    <row r="11" ht="21.75" customHeight="1" spans="1:4">
      <c r="A11" s="294" t="s">
        <v>17</v>
      </c>
      <c r="B11" s="293">
        <v>371050206.33</v>
      </c>
      <c r="C11" s="297" t="s">
        <v>18</v>
      </c>
      <c r="D11" s="375"/>
    </row>
    <row r="12" ht="20.25" customHeight="1" spans="1:4">
      <c r="A12" s="294" t="s">
        <v>19</v>
      </c>
      <c r="B12" s="295">
        <v>355939318.78</v>
      </c>
      <c r="C12" s="297" t="s">
        <v>20</v>
      </c>
      <c r="D12" s="375"/>
    </row>
    <row r="13" ht="20.25" customHeight="1" spans="1:4">
      <c r="A13" s="294" t="s">
        <v>21</v>
      </c>
      <c r="B13" s="295"/>
      <c r="C13" s="297" t="s">
        <v>22</v>
      </c>
      <c r="D13" s="375"/>
    </row>
    <row r="14" ht="20.25" customHeight="1" spans="1:4">
      <c r="A14" s="294" t="s">
        <v>23</v>
      </c>
      <c r="B14" s="295"/>
      <c r="C14" s="297" t="s">
        <v>24</v>
      </c>
      <c r="D14" s="376">
        <v>9247951.64</v>
      </c>
    </row>
    <row r="15" ht="21" customHeight="1" spans="1:4">
      <c r="A15" s="377" t="s">
        <v>25</v>
      </c>
      <c r="B15" s="295"/>
      <c r="C15" s="297" t="s">
        <v>26</v>
      </c>
      <c r="D15" s="376">
        <v>469998317.5</v>
      </c>
    </row>
    <row r="16" ht="21" customHeight="1" spans="1:4">
      <c r="A16" s="377" t="s">
        <v>27</v>
      </c>
      <c r="B16" s="378"/>
      <c r="C16" s="297" t="s">
        <v>28</v>
      </c>
      <c r="D16" s="376"/>
    </row>
    <row r="17" ht="21" customHeight="1" spans="1:4">
      <c r="A17" s="377" t="s">
        <v>29</v>
      </c>
      <c r="B17" s="378">
        <v>15110887.55</v>
      </c>
      <c r="C17" s="297" t="s">
        <v>30</v>
      </c>
      <c r="D17" s="376"/>
    </row>
    <row r="18" s="62" customFormat="1" ht="21" customHeight="1" spans="1:4">
      <c r="A18" s="377"/>
      <c r="B18" s="378"/>
      <c r="C18" s="297" t="s">
        <v>31</v>
      </c>
      <c r="D18" s="376"/>
    </row>
    <row r="19" s="62" customFormat="1" ht="21" customHeight="1" spans="1:4">
      <c r="A19" s="377"/>
      <c r="B19" s="378"/>
      <c r="C19" s="297" t="s">
        <v>32</v>
      </c>
      <c r="D19" s="376"/>
    </row>
    <row r="20" s="62" customFormat="1" ht="21" customHeight="1" spans="1:4">
      <c r="A20" s="377"/>
      <c r="B20" s="378"/>
      <c r="C20" s="297" t="s">
        <v>33</v>
      </c>
      <c r="D20" s="376"/>
    </row>
    <row r="21" s="62" customFormat="1" ht="21" customHeight="1" spans="1:4">
      <c r="A21" s="377"/>
      <c r="B21" s="378"/>
      <c r="C21" s="297" t="s">
        <v>34</v>
      </c>
      <c r="D21" s="376"/>
    </row>
    <row r="22" s="62" customFormat="1" ht="21" customHeight="1" spans="1:4">
      <c r="A22" s="377"/>
      <c r="B22" s="378"/>
      <c r="C22" s="297" t="s">
        <v>35</v>
      </c>
      <c r="D22" s="376"/>
    </row>
    <row r="23" s="62" customFormat="1" ht="21" customHeight="1" spans="1:4">
      <c r="A23" s="377"/>
      <c r="B23" s="378"/>
      <c r="C23" s="297" t="s">
        <v>36</v>
      </c>
      <c r="D23" s="376"/>
    </row>
    <row r="24" s="62" customFormat="1" ht="21" customHeight="1" spans="1:4">
      <c r="A24" s="377"/>
      <c r="B24" s="378"/>
      <c r="C24" s="297" t="s">
        <v>37</v>
      </c>
      <c r="D24" s="376"/>
    </row>
    <row r="25" s="62" customFormat="1" ht="21" customHeight="1" spans="1:4">
      <c r="A25" s="377"/>
      <c r="B25" s="378"/>
      <c r="C25" s="297" t="s">
        <v>38</v>
      </c>
      <c r="D25" s="376">
        <v>5076455.4</v>
      </c>
    </row>
    <row r="26" s="62" customFormat="1" ht="21" customHeight="1" spans="1:4">
      <c r="A26" s="377"/>
      <c r="B26" s="378"/>
      <c r="C26" s="297" t="s">
        <v>39</v>
      </c>
      <c r="D26" s="379"/>
    </row>
    <row r="27" s="62" customFormat="1" ht="21" customHeight="1" spans="1:4">
      <c r="A27" s="377"/>
      <c r="B27" s="378"/>
      <c r="C27" s="297" t="s">
        <v>40</v>
      </c>
      <c r="D27" s="379"/>
    </row>
    <row r="28" s="62" customFormat="1" ht="21" customHeight="1" spans="1:4">
      <c r="A28" s="377"/>
      <c r="B28" s="378"/>
      <c r="C28" s="297" t="s">
        <v>41</v>
      </c>
      <c r="D28" s="379"/>
    </row>
    <row r="29" s="62" customFormat="1" ht="21" customHeight="1" spans="1:4">
      <c r="A29" s="377"/>
      <c r="B29" s="378"/>
      <c r="C29" s="297" t="s">
        <v>42</v>
      </c>
      <c r="D29" s="380"/>
    </row>
    <row r="30" ht="20.25" customHeight="1" spans="1:4">
      <c r="A30" s="381" t="s">
        <v>43</v>
      </c>
      <c r="B30" s="382"/>
      <c r="C30" s="383" t="s">
        <v>44</v>
      </c>
      <c r="D30" s="384"/>
    </row>
    <row r="31" ht="20.25" customHeight="1" spans="1:4">
      <c r="A31" s="385" t="s">
        <v>45</v>
      </c>
      <c r="B31" s="386">
        <v>484322724.54</v>
      </c>
      <c r="C31" s="387" t="s">
        <v>46</v>
      </c>
      <c r="D31" s="388">
        <v>484322724.54</v>
      </c>
    </row>
    <row r="32" s="62" customFormat="1" ht="20.25" customHeight="1" spans="1:4">
      <c r="A32" s="385" t="s">
        <v>47</v>
      </c>
      <c r="B32" s="386"/>
      <c r="C32" s="387" t="s">
        <v>47</v>
      </c>
      <c r="D32" s="388"/>
    </row>
    <row r="33" s="62" customFormat="1" ht="20.25" customHeight="1" spans="1:4">
      <c r="A33" s="385" t="s">
        <v>48</v>
      </c>
      <c r="B33" s="386"/>
      <c r="C33" s="387" t="s">
        <v>49</v>
      </c>
      <c r="D33" s="388"/>
    </row>
    <row r="34" ht="20.25" customHeight="1" spans="1:4">
      <c r="A34" s="389" t="s">
        <v>50</v>
      </c>
      <c r="B34" s="382">
        <v>484322724.54</v>
      </c>
      <c r="C34" s="383" t="s">
        <v>51</v>
      </c>
      <c r="D34" s="390">
        <v>484322724.54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4285714285714" defaultRowHeight="14.25" customHeight="1" outlineLevelCol="5"/>
  <cols>
    <col min="1" max="1" width="32.1428571428571" style="125" customWidth="1"/>
    <col min="2" max="2" width="20.7142857142857" style="163"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64"/>
      <c r="B1" s="165"/>
      <c r="C1" s="164"/>
      <c r="D1" s="166"/>
      <c r="E1" s="166"/>
      <c r="F1" s="167" t="s">
        <v>1430</v>
      </c>
    </row>
    <row r="2" s="125" customFormat="1" ht="26.25" customHeight="1" spans="1:6">
      <c r="A2" s="168" t="s">
        <v>1431</v>
      </c>
      <c r="B2" s="168"/>
      <c r="C2" s="169"/>
      <c r="D2" s="170"/>
      <c r="E2" s="170"/>
      <c r="F2" s="170"/>
    </row>
    <row r="3" s="125" customFormat="1" ht="13.5" customHeight="1" spans="1:6">
      <c r="A3" s="171" t="s">
        <v>2</v>
      </c>
      <c r="B3" s="171"/>
      <c r="C3" s="172"/>
      <c r="D3" s="166"/>
      <c r="E3" s="166"/>
      <c r="F3" s="167" t="s">
        <v>3</v>
      </c>
    </row>
    <row r="4" s="125" customFormat="1" ht="19.5" customHeight="1" spans="1:6">
      <c r="A4" s="173" t="s">
        <v>1432</v>
      </c>
      <c r="B4" s="174" t="s">
        <v>98</v>
      </c>
      <c r="C4" s="173" t="s">
        <v>99</v>
      </c>
      <c r="D4" s="175" t="s">
        <v>1433</v>
      </c>
      <c r="E4" s="176"/>
      <c r="F4" s="177"/>
    </row>
    <row r="5" s="125" customFormat="1" ht="18.75" customHeight="1" spans="1:6">
      <c r="A5" s="178"/>
      <c r="B5" s="179"/>
      <c r="C5" s="178"/>
      <c r="D5" s="180" t="s">
        <v>56</v>
      </c>
      <c r="E5" s="175" t="s">
        <v>101</v>
      </c>
      <c r="F5" s="180" t="s">
        <v>102</v>
      </c>
    </row>
    <row r="6" s="125" customFormat="1" ht="18.75" customHeight="1" spans="1:6">
      <c r="A6" s="181">
        <v>1</v>
      </c>
      <c r="B6" s="182" t="s">
        <v>228</v>
      </c>
      <c r="C6" s="181">
        <v>3</v>
      </c>
      <c r="D6" s="183">
        <v>4</v>
      </c>
      <c r="E6" s="183">
        <v>5</v>
      </c>
      <c r="F6" s="183">
        <v>6</v>
      </c>
    </row>
    <row r="7" s="125" customFormat="1" ht="21" customHeight="1" spans="1:6">
      <c r="A7" s="184" t="s">
        <v>1434</v>
      </c>
      <c r="B7" s="184"/>
      <c r="C7" s="184"/>
      <c r="D7" s="185" t="s">
        <v>1434</v>
      </c>
      <c r="E7" s="186" t="s">
        <v>1434</v>
      </c>
      <c r="F7" s="186" t="s">
        <v>1434</v>
      </c>
    </row>
    <row r="8" s="125" customFormat="1" ht="21" customHeight="1" spans="1:6">
      <c r="A8" s="184"/>
      <c r="B8" s="184" t="s">
        <v>1434</v>
      </c>
      <c r="C8" s="184" t="s">
        <v>1434</v>
      </c>
      <c r="D8" s="187" t="s">
        <v>1434</v>
      </c>
      <c r="E8" s="188" t="s">
        <v>1434</v>
      </c>
      <c r="F8" s="188" t="s">
        <v>1434</v>
      </c>
    </row>
    <row r="9" s="125" customFormat="1" ht="18.75" customHeight="1" spans="1:6">
      <c r="A9" s="189" t="s">
        <v>810</v>
      </c>
      <c r="B9" s="189"/>
      <c r="C9" s="190"/>
      <c r="D9" s="187" t="s">
        <v>1434</v>
      </c>
      <c r="E9" s="188" t="s">
        <v>1434</v>
      </c>
      <c r="F9" s="188" t="s">
        <v>1434</v>
      </c>
    </row>
    <row r="11" customHeight="1" spans="1:1">
      <c r="A11" s="1" t="s">
        <v>1435</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0"/>
  <sheetViews>
    <sheetView workbookViewId="0">
      <selection activeCell="C131" sqref="C131"/>
    </sheetView>
  </sheetViews>
  <sheetFormatPr defaultColWidth="9.14285714285714" defaultRowHeight="14.25" customHeight="1"/>
  <cols>
    <col min="1" max="1" width="23.8571428571429" style="125" customWidth="1"/>
    <col min="2"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4"/>
      <c r="P1" s="144"/>
      <c r="Q1" s="144"/>
      <c r="R1" s="41" t="s">
        <v>1436</v>
      </c>
    </row>
    <row r="2" s="39" customFormat="1" ht="27.75" customHeight="1" spans="1:18">
      <c r="A2" s="42" t="s">
        <v>1437</v>
      </c>
      <c r="B2" s="43"/>
      <c r="C2" s="43"/>
      <c r="D2" s="43"/>
      <c r="E2" s="43"/>
      <c r="F2" s="43"/>
      <c r="G2" s="43"/>
      <c r="H2" s="43"/>
      <c r="I2" s="43"/>
      <c r="J2" s="43"/>
      <c r="K2" s="145"/>
      <c r="L2" s="43"/>
      <c r="M2" s="43"/>
      <c r="N2" s="43"/>
      <c r="O2" s="145"/>
      <c r="P2" s="145"/>
      <c r="Q2" s="145"/>
      <c r="R2" s="43"/>
    </row>
    <row r="3" s="39" customFormat="1" ht="18.75" customHeight="1" spans="1:18">
      <c r="A3" s="45" t="s">
        <v>2</v>
      </c>
      <c r="B3" s="127"/>
      <c r="C3" s="127"/>
      <c r="D3" s="127"/>
      <c r="E3" s="127"/>
      <c r="F3" s="127"/>
      <c r="G3" s="127"/>
      <c r="H3" s="127"/>
      <c r="I3" s="127"/>
      <c r="J3" s="127"/>
      <c r="K3" s="146"/>
      <c r="L3" s="147"/>
      <c r="M3" s="147"/>
      <c r="N3" s="147"/>
      <c r="O3" s="148"/>
      <c r="P3" s="148"/>
      <c r="Q3" s="148"/>
      <c r="R3" s="127" t="s">
        <v>236</v>
      </c>
    </row>
    <row r="4" s="39" customFormat="1" ht="15.75" customHeight="1" spans="1:18">
      <c r="A4" s="128" t="s">
        <v>1438</v>
      </c>
      <c r="B4" s="129" t="s">
        <v>1439</v>
      </c>
      <c r="C4" s="129" t="s">
        <v>1440</v>
      </c>
      <c r="D4" s="129" t="s">
        <v>1441</v>
      </c>
      <c r="E4" s="129" t="s">
        <v>1442</v>
      </c>
      <c r="F4" s="129" t="s">
        <v>1443</v>
      </c>
      <c r="G4" s="48" t="s">
        <v>252</v>
      </c>
      <c r="H4" s="48"/>
      <c r="I4" s="48"/>
      <c r="J4" s="48"/>
      <c r="K4" s="149"/>
      <c r="L4" s="48"/>
      <c r="M4" s="48"/>
      <c r="N4" s="48"/>
      <c r="O4" s="150"/>
      <c r="P4" s="149"/>
      <c r="Q4" s="150"/>
      <c r="R4" s="49"/>
    </row>
    <row r="5" s="39" customFormat="1" ht="17.25" customHeight="1" spans="1:18">
      <c r="A5" s="130"/>
      <c r="B5" s="131"/>
      <c r="C5" s="131"/>
      <c r="D5" s="131"/>
      <c r="E5" s="131"/>
      <c r="F5" s="131"/>
      <c r="G5" s="131" t="s">
        <v>56</v>
      </c>
      <c r="H5" s="131" t="s">
        <v>59</v>
      </c>
      <c r="I5" s="131" t="s">
        <v>1444</v>
      </c>
      <c r="J5" s="131" t="s">
        <v>1445</v>
      </c>
      <c r="K5" s="151" t="s">
        <v>1446</v>
      </c>
      <c r="L5" s="152" t="s">
        <v>63</v>
      </c>
      <c r="M5" s="152"/>
      <c r="N5" s="152"/>
      <c r="O5" s="153"/>
      <c r="P5" s="154"/>
      <c r="Q5" s="153"/>
      <c r="R5" s="133"/>
    </row>
    <row r="6" s="39" customFormat="1" ht="36" customHeight="1" spans="1:18">
      <c r="A6" s="132"/>
      <c r="B6" s="133"/>
      <c r="C6" s="133"/>
      <c r="D6" s="133"/>
      <c r="E6" s="133"/>
      <c r="F6" s="133"/>
      <c r="G6" s="133"/>
      <c r="H6" s="133"/>
      <c r="I6" s="133"/>
      <c r="J6" s="133"/>
      <c r="K6" s="155"/>
      <c r="L6" s="133" t="s">
        <v>58</v>
      </c>
      <c r="M6" s="133" t="s">
        <v>64</v>
      </c>
      <c r="N6" s="133" t="s">
        <v>260</v>
      </c>
      <c r="O6" s="156" t="s">
        <v>66</v>
      </c>
      <c r="P6" s="155" t="s">
        <v>67</v>
      </c>
      <c r="Q6" s="155"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7" t="s">
        <v>71</v>
      </c>
      <c r="B8" s="138"/>
      <c r="C8" s="138"/>
      <c r="D8" s="139"/>
      <c r="E8" s="140"/>
      <c r="F8" s="141">
        <v>10202000.83</v>
      </c>
      <c r="G8" s="141">
        <v>50310022.83</v>
      </c>
      <c r="H8" s="141">
        <v>372105</v>
      </c>
      <c r="I8" s="136"/>
      <c r="J8" s="136"/>
      <c r="K8" s="136"/>
      <c r="L8" s="141">
        <v>49937917.83</v>
      </c>
      <c r="M8" s="141">
        <v>49783200.83</v>
      </c>
      <c r="N8" s="136"/>
      <c r="O8" s="136"/>
      <c r="P8" s="136"/>
      <c r="Q8" s="136"/>
      <c r="R8" s="141">
        <v>154717</v>
      </c>
    </row>
    <row r="9" s="39" customFormat="1" ht="28" customHeight="1" spans="1:18">
      <c r="A9" s="142" t="s">
        <v>71</v>
      </c>
      <c r="B9" s="138"/>
      <c r="C9" s="138"/>
      <c r="D9" s="139"/>
      <c r="E9" s="140"/>
      <c r="F9" s="141">
        <v>9900</v>
      </c>
      <c r="G9" s="141">
        <v>67105</v>
      </c>
      <c r="H9" s="141">
        <v>67105</v>
      </c>
      <c r="I9" s="136"/>
      <c r="J9" s="136"/>
      <c r="K9" s="136"/>
      <c r="L9" s="141"/>
      <c r="M9" s="141"/>
      <c r="N9" s="136"/>
      <c r="O9" s="136"/>
      <c r="P9" s="136"/>
      <c r="Q9" s="136"/>
      <c r="R9" s="141"/>
    </row>
    <row r="10" s="39" customFormat="1" ht="28" customHeight="1" spans="1:18">
      <c r="A10" s="137" t="str">
        <f t="shared" ref="A10:A12" si="0">"     "&amp;"卫生健康工作经费"</f>
        <v>     卫生健康工作经费</v>
      </c>
      <c r="B10" s="138" t="s">
        <v>1447</v>
      </c>
      <c r="C10" s="138" t="s">
        <v>1448</v>
      </c>
      <c r="D10" s="139" t="s">
        <v>1196</v>
      </c>
      <c r="E10" s="140">
        <v>1</v>
      </c>
      <c r="F10" s="141"/>
      <c r="G10" s="141">
        <v>11500</v>
      </c>
      <c r="H10" s="141">
        <v>11500</v>
      </c>
      <c r="I10" s="136"/>
      <c r="J10" s="136"/>
      <c r="K10" s="136"/>
      <c r="L10" s="141"/>
      <c r="M10" s="141"/>
      <c r="N10" s="136"/>
      <c r="O10" s="136"/>
      <c r="P10" s="136"/>
      <c r="Q10" s="136"/>
      <c r="R10" s="141"/>
    </row>
    <row r="11" s="39" customFormat="1" ht="28" customHeight="1" spans="1:18">
      <c r="A11" s="137" t="str">
        <f t="shared" si="0"/>
        <v>     卫生健康工作经费</v>
      </c>
      <c r="B11" s="138" t="s">
        <v>1449</v>
      </c>
      <c r="C11" s="138" t="s">
        <v>1450</v>
      </c>
      <c r="D11" s="139" t="s">
        <v>1196</v>
      </c>
      <c r="E11" s="140">
        <v>1</v>
      </c>
      <c r="F11" s="141"/>
      <c r="G11" s="141">
        <v>5000</v>
      </c>
      <c r="H11" s="141">
        <v>5000</v>
      </c>
      <c r="I11" s="136"/>
      <c r="J11" s="136"/>
      <c r="K11" s="136"/>
      <c r="L11" s="141"/>
      <c r="M11" s="141"/>
      <c r="N11" s="136"/>
      <c r="O11" s="136"/>
      <c r="P11" s="136"/>
      <c r="Q11" s="136"/>
      <c r="R11" s="141"/>
    </row>
    <row r="12" s="39" customFormat="1" ht="28" customHeight="1" spans="1:18">
      <c r="A12" s="137" t="str">
        <f t="shared" si="0"/>
        <v>     卫生健康工作经费</v>
      </c>
      <c r="B12" s="138" t="s">
        <v>1451</v>
      </c>
      <c r="C12" s="138" t="s">
        <v>1452</v>
      </c>
      <c r="D12" s="139" t="s">
        <v>1453</v>
      </c>
      <c r="E12" s="140">
        <v>1</v>
      </c>
      <c r="F12" s="141">
        <v>6600</v>
      </c>
      <c r="G12" s="141">
        <v>6600</v>
      </c>
      <c r="H12" s="141">
        <v>6600</v>
      </c>
      <c r="I12" s="136"/>
      <c r="J12" s="136"/>
      <c r="K12" s="136"/>
      <c r="L12" s="141"/>
      <c r="M12" s="141"/>
      <c r="N12" s="136"/>
      <c r="O12" s="136"/>
      <c r="P12" s="136"/>
      <c r="Q12" s="136"/>
      <c r="R12" s="141"/>
    </row>
    <row r="13" s="39" customFormat="1" ht="28" customHeight="1" spans="1:18">
      <c r="A13" s="137" t="str">
        <f>"     "&amp;"一般公用经费"</f>
        <v>     一般公用经费</v>
      </c>
      <c r="B13" s="138" t="s">
        <v>1451</v>
      </c>
      <c r="C13" s="138" t="s">
        <v>1452</v>
      </c>
      <c r="D13" s="139" t="s">
        <v>1453</v>
      </c>
      <c r="E13" s="140">
        <v>1</v>
      </c>
      <c r="F13" s="141">
        <v>3300</v>
      </c>
      <c r="G13" s="141">
        <v>3300</v>
      </c>
      <c r="H13" s="141">
        <v>3300</v>
      </c>
      <c r="I13" s="136"/>
      <c r="J13" s="136"/>
      <c r="K13" s="136"/>
      <c r="L13" s="141"/>
      <c r="M13" s="141"/>
      <c r="N13" s="136"/>
      <c r="O13" s="136"/>
      <c r="P13" s="136"/>
      <c r="Q13" s="136"/>
      <c r="R13" s="141"/>
    </row>
    <row r="14" s="39" customFormat="1" ht="28" customHeight="1" spans="1:18">
      <c r="A14" s="137" t="str">
        <f>"     "&amp;"公用经费安排的公务用车运行维护费"</f>
        <v>     公用经费安排的公务用车运行维护费</v>
      </c>
      <c r="B14" s="138" t="s">
        <v>1447</v>
      </c>
      <c r="C14" s="138" t="s">
        <v>1448</v>
      </c>
      <c r="D14" s="139" t="s">
        <v>1196</v>
      </c>
      <c r="E14" s="140">
        <v>1</v>
      </c>
      <c r="F14" s="141"/>
      <c r="G14" s="141">
        <v>5000</v>
      </c>
      <c r="H14" s="141">
        <v>5000</v>
      </c>
      <c r="I14" s="136"/>
      <c r="J14" s="136"/>
      <c r="K14" s="136"/>
      <c r="L14" s="141"/>
      <c r="M14" s="141"/>
      <c r="N14" s="136"/>
      <c r="O14" s="136"/>
      <c r="P14" s="136"/>
      <c r="Q14" s="136"/>
      <c r="R14" s="141"/>
    </row>
    <row r="15" s="39" customFormat="1" ht="28" customHeight="1" spans="1:18">
      <c r="A15" s="137" t="str">
        <f>"     "&amp;"公用经费安排的公务用车运行维护费"</f>
        <v>     公用经费安排的公务用车运行维护费</v>
      </c>
      <c r="B15" s="138" t="s">
        <v>1454</v>
      </c>
      <c r="C15" s="138" t="s">
        <v>1455</v>
      </c>
      <c r="D15" s="139" t="s">
        <v>1456</v>
      </c>
      <c r="E15" s="140">
        <v>1</v>
      </c>
      <c r="F15" s="141"/>
      <c r="G15" s="141">
        <v>3500</v>
      </c>
      <c r="H15" s="141">
        <v>3500</v>
      </c>
      <c r="I15" s="136"/>
      <c r="J15" s="136"/>
      <c r="K15" s="136"/>
      <c r="L15" s="141"/>
      <c r="M15" s="141"/>
      <c r="N15" s="136"/>
      <c r="O15" s="136"/>
      <c r="P15" s="136"/>
      <c r="Q15" s="136"/>
      <c r="R15" s="141"/>
    </row>
    <row r="16" s="39" customFormat="1" ht="28" customHeight="1" spans="1:18">
      <c r="A16" s="137" t="str">
        <f>"     "&amp;"婴幼儿意外伤害险参保补贴经费"</f>
        <v>     婴幼儿意外伤害险参保补贴经费</v>
      </c>
      <c r="B16" s="138" t="s">
        <v>1457</v>
      </c>
      <c r="C16" s="138" t="s">
        <v>1458</v>
      </c>
      <c r="D16" s="139" t="s">
        <v>1456</v>
      </c>
      <c r="E16" s="140">
        <v>1</v>
      </c>
      <c r="F16" s="141"/>
      <c r="G16" s="141">
        <v>32205</v>
      </c>
      <c r="H16" s="141">
        <v>32205</v>
      </c>
      <c r="I16" s="136"/>
      <c r="J16" s="136"/>
      <c r="K16" s="136"/>
      <c r="L16" s="141"/>
      <c r="M16" s="141"/>
      <c r="N16" s="136"/>
      <c r="O16" s="136"/>
      <c r="P16" s="136"/>
      <c r="Q16" s="136"/>
      <c r="R16" s="141"/>
    </row>
    <row r="17" s="39" customFormat="1" ht="28" customHeight="1" spans="1:18">
      <c r="A17" s="142" t="s">
        <v>73</v>
      </c>
      <c r="B17" s="143"/>
      <c r="C17" s="143"/>
      <c r="D17" s="143"/>
      <c r="E17" s="143"/>
      <c r="F17" s="141">
        <v>446400</v>
      </c>
      <c r="G17" s="141">
        <v>508400</v>
      </c>
      <c r="H17" s="141"/>
      <c r="I17" s="136"/>
      <c r="J17" s="136"/>
      <c r="K17" s="136"/>
      <c r="L17" s="141">
        <v>508400</v>
      </c>
      <c r="M17" s="141">
        <v>508400</v>
      </c>
      <c r="N17" s="136"/>
      <c r="O17" s="136"/>
      <c r="P17" s="136"/>
      <c r="Q17" s="136"/>
      <c r="R17" s="141"/>
    </row>
    <row r="18" s="39" customFormat="1" ht="28" customHeight="1" spans="1:18">
      <c r="A18" s="137" t="str">
        <f t="shared" ref="A18:A29" si="1">"     "&amp;"单位资金安排自有资金项目经费"</f>
        <v>     单位资金安排自有资金项目经费</v>
      </c>
      <c r="B18" s="138" t="s">
        <v>1459</v>
      </c>
      <c r="C18" s="138" t="s">
        <v>1460</v>
      </c>
      <c r="D18" s="139" t="s">
        <v>1461</v>
      </c>
      <c r="E18" s="140">
        <v>15</v>
      </c>
      <c r="F18" s="141">
        <v>24000</v>
      </c>
      <c r="G18" s="141">
        <v>24000</v>
      </c>
      <c r="H18" s="141"/>
      <c r="I18" s="136"/>
      <c r="J18" s="136"/>
      <c r="K18" s="136"/>
      <c r="L18" s="141">
        <v>24000</v>
      </c>
      <c r="M18" s="141">
        <v>24000</v>
      </c>
      <c r="N18" s="136"/>
      <c r="O18" s="136"/>
      <c r="P18" s="136"/>
      <c r="Q18" s="136"/>
      <c r="R18" s="141"/>
    </row>
    <row r="19" s="39" customFormat="1" ht="28" customHeight="1" spans="1:18">
      <c r="A19" s="137" t="str">
        <f t="shared" si="1"/>
        <v>     单位资金安排自有资金项目经费</v>
      </c>
      <c r="B19" s="138" t="s">
        <v>1462</v>
      </c>
      <c r="C19" s="138" t="s">
        <v>1462</v>
      </c>
      <c r="D19" s="139" t="s">
        <v>1463</v>
      </c>
      <c r="E19" s="140">
        <v>10</v>
      </c>
      <c r="F19" s="141">
        <v>2000</v>
      </c>
      <c r="G19" s="141">
        <v>2000</v>
      </c>
      <c r="H19" s="141"/>
      <c r="I19" s="136"/>
      <c r="J19" s="136"/>
      <c r="K19" s="136"/>
      <c r="L19" s="141">
        <v>2000</v>
      </c>
      <c r="M19" s="141">
        <v>2000</v>
      </c>
      <c r="N19" s="136"/>
      <c r="O19" s="136"/>
      <c r="P19" s="136"/>
      <c r="Q19" s="136"/>
      <c r="R19" s="141"/>
    </row>
    <row r="20" s="39" customFormat="1" ht="28" customHeight="1" spans="1:18">
      <c r="A20" s="137" t="str">
        <f t="shared" si="1"/>
        <v>     单位资金安排自有资金项目经费</v>
      </c>
      <c r="B20" s="138" t="s">
        <v>1464</v>
      </c>
      <c r="C20" s="138" t="s">
        <v>1464</v>
      </c>
      <c r="D20" s="139" t="s">
        <v>1465</v>
      </c>
      <c r="E20" s="140">
        <v>10</v>
      </c>
      <c r="F20" s="141">
        <v>6000</v>
      </c>
      <c r="G20" s="141">
        <v>6000</v>
      </c>
      <c r="H20" s="141"/>
      <c r="I20" s="136"/>
      <c r="J20" s="136"/>
      <c r="K20" s="136"/>
      <c r="L20" s="141">
        <v>6000</v>
      </c>
      <c r="M20" s="141">
        <v>6000</v>
      </c>
      <c r="N20" s="136"/>
      <c r="O20" s="136"/>
      <c r="P20" s="136"/>
      <c r="Q20" s="136"/>
      <c r="R20" s="141"/>
    </row>
    <row r="21" s="39" customFormat="1" ht="28" customHeight="1" spans="1:18">
      <c r="A21" s="137" t="str">
        <f t="shared" si="1"/>
        <v>     单位资金安排自有资金项目经费</v>
      </c>
      <c r="B21" s="138" t="s">
        <v>1466</v>
      </c>
      <c r="C21" s="138" t="s">
        <v>1448</v>
      </c>
      <c r="D21" s="139" t="s">
        <v>1467</v>
      </c>
      <c r="E21" s="140">
        <v>1</v>
      </c>
      <c r="F21" s="141"/>
      <c r="G21" s="141">
        <v>50000</v>
      </c>
      <c r="H21" s="141"/>
      <c r="I21" s="136"/>
      <c r="J21" s="136"/>
      <c r="K21" s="136"/>
      <c r="L21" s="141">
        <v>50000</v>
      </c>
      <c r="M21" s="141">
        <v>50000</v>
      </c>
      <c r="N21" s="136"/>
      <c r="O21" s="136"/>
      <c r="P21" s="136"/>
      <c r="Q21" s="136"/>
      <c r="R21" s="141"/>
    </row>
    <row r="22" s="39" customFormat="1" ht="28" customHeight="1" spans="1:18">
      <c r="A22" s="137" t="str">
        <f t="shared" si="1"/>
        <v>     单位资金安排自有资金项目经费</v>
      </c>
      <c r="B22" s="138" t="s">
        <v>1468</v>
      </c>
      <c r="C22" s="138" t="s">
        <v>1450</v>
      </c>
      <c r="D22" s="139" t="s">
        <v>1467</v>
      </c>
      <c r="E22" s="140">
        <v>1</v>
      </c>
      <c r="F22" s="141">
        <v>18000</v>
      </c>
      <c r="G22" s="141">
        <v>18000</v>
      </c>
      <c r="H22" s="141"/>
      <c r="I22" s="136"/>
      <c r="J22" s="136"/>
      <c r="K22" s="136"/>
      <c r="L22" s="141">
        <v>18000</v>
      </c>
      <c r="M22" s="141">
        <v>18000</v>
      </c>
      <c r="N22" s="136"/>
      <c r="O22" s="136"/>
      <c r="P22" s="136"/>
      <c r="Q22" s="136"/>
      <c r="R22" s="141"/>
    </row>
    <row r="23" s="39" customFormat="1" ht="28" customHeight="1" spans="1:18">
      <c r="A23" s="137" t="str">
        <f t="shared" si="1"/>
        <v>     单位资金安排自有资金项目经费</v>
      </c>
      <c r="B23" s="138" t="s">
        <v>1469</v>
      </c>
      <c r="C23" s="138" t="s">
        <v>1469</v>
      </c>
      <c r="D23" s="139" t="s">
        <v>1461</v>
      </c>
      <c r="E23" s="140">
        <v>2</v>
      </c>
      <c r="F23" s="141">
        <v>10000</v>
      </c>
      <c r="G23" s="141">
        <v>10000</v>
      </c>
      <c r="H23" s="141"/>
      <c r="I23" s="136"/>
      <c r="J23" s="136"/>
      <c r="K23" s="136"/>
      <c r="L23" s="141">
        <v>10000</v>
      </c>
      <c r="M23" s="141">
        <v>10000</v>
      </c>
      <c r="N23" s="136"/>
      <c r="O23" s="136"/>
      <c r="P23" s="136"/>
      <c r="Q23" s="136"/>
      <c r="R23" s="141"/>
    </row>
    <row r="24" s="39" customFormat="1" ht="28" customHeight="1" spans="1:18">
      <c r="A24" s="137" t="str">
        <f t="shared" si="1"/>
        <v>     单位资金安排自有资金项目经费</v>
      </c>
      <c r="B24" s="138" t="s">
        <v>1469</v>
      </c>
      <c r="C24" s="138" t="s">
        <v>1469</v>
      </c>
      <c r="D24" s="139" t="s">
        <v>1461</v>
      </c>
      <c r="E24" s="140">
        <v>1</v>
      </c>
      <c r="F24" s="141">
        <v>16500</v>
      </c>
      <c r="G24" s="141">
        <v>16500</v>
      </c>
      <c r="H24" s="141"/>
      <c r="I24" s="136"/>
      <c r="J24" s="136"/>
      <c r="K24" s="136"/>
      <c r="L24" s="141">
        <v>16500</v>
      </c>
      <c r="M24" s="141">
        <v>16500</v>
      </c>
      <c r="N24" s="136"/>
      <c r="O24" s="136"/>
      <c r="P24" s="136"/>
      <c r="Q24" s="136"/>
      <c r="R24" s="141"/>
    </row>
    <row r="25" s="39" customFormat="1" ht="28" customHeight="1" spans="1:18">
      <c r="A25" s="137" t="str">
        <f t="shared" si="1"/>
        <v>     单位资金安排自有资金项目经费</v>
      </c>
      <c r="B25" s="138" t="s">
        <v>1452</v>
      </c>
      <c r="C25" s="138" t="s">
        <v>1452</v>
      </c>
      <c r="D25" s="139" t="s">
        <v>1470</v>
      </c>
      <c r="E25" s="140">
        <v>120</v>
      </c>
      <c r="F25" s="141">
        <v>20400</v>
      </c>
      <c r="G25" s="141">
        <v>20400</v>
      </c>
      <c r="H25" s="141"/>
      <c r="I25" s="136"/>
      <c r="J25" s="136"/>
      <c r="K25" s="136"/>
      <c r="L25" s="141">
        <v>20400</v>
      </c>
      <c r="M25" s="141">
        <v>20400</v>
      </c>
      <c r="N25" s="136"/>
      <c r="O25" s="136"/>
      <c r="P25" s="136"/>
      <c r="Q25" s="136"/>
      <c r="R25" s="141"/>
    </row>
    <row r="26" s="39" customFormat="1" ht="28" customHeight="1" spans="1:18">
      <c r="A26" s="137" t="str">
        <f t="shared" si="1"/>
        <v>     单位资金安排自有资金项目经费</v>
      </c>
      <c r="B26" s="138" t="s">
        <v>1454</v>
      </c>
      <c r="C26" s="138" t="s">
        <v>1455</v>
      </c>
      <c r="D26" s="139" t="s">
        <v>1456</v>
      </c>
      <c r="E26" s="140">
        <v>3</v>
      </c>
      <c r="F26" s="141"/>
      <c r="G26" s="141">
        <v>12000</v>
      </c>
      <c r="H26" s="141"/>
      <c r="I26" s="136"/>
      <c r="J26" s="136"/>
      <c r="K26" s="136"/>
      <c r="L26" s="141">
        <v>12000</v>
      </c>
      <c r="M26" s="141">
        <v>12000</v>
      </c>
      <c r="N26" s="136"/>
      <c r="O26" s="136"/>
      <c r="P26" s="136"/>
      <c r="Q26" s="136"/>
      <c r="R26" s="141"/>
    </row>
    <row r="27" s="39" customFormat="1" ht="28" customHeight="1" spans="1:18">
      <c r="A27" s="137" t="str">
        <f t="shared" si="1"/>
        <v>     单位资金安排自有资金项目经费</v>
      </c>
      <c r="B27" s="138" t="s">
        <v>1471</v>
      </c>
      <c r="C27" s="138" t="s">
        <v>1471</v>
      </c>
      <c r="D27" s="139" t="s">
        <v>1461</v>
      </c>
      <c r="E27" s="140">
        <v>15</v>
      </c>
      <c r="F27" s="141">
        <v>72000</v>
      </c>
      <c r="G27" s="141">
        <v>72000</v>
      </c>
      <c r="H27" s="141"/>
      <c r="I27" s="136"/>
      <c r="J27" s="136"/>
      <c r="K27" s="136"/>
      <c r="L27" s="141">
        <v>72000</v>
      </c>
      <c r="M27" s="141">
        <v>72000</v>
      </c>
      <c r="N27" s="136"/>
      <c r="O27" s="136"/>
      <c r="P27" s="136"/>
      <c r="Q27" s="136"/>
      <c r="R27" s="141"/>
    </row>
    <row r="28" s="39" customFormat="1" ht="28" customHeight="1" spans="1:18">
      <c r="A28" s="137" t="str">
        <f t="shared" si="1"/>
        <v>     单位资金安排自有资金项目经费</v>
      </c>
      <c r="B28" s="138" t="s">
        <v>1472</v>
      </c>
      <c r="C28" s="138" t="s">
        <v>1472</v>
      </c>
      <c r="D28" s="139" t="s">
        <v>905</v>
      </c>
      <c r="E28" s="140">
        <v>10</v>
      </c>
      <c r="F28" s="141">
        <v>7500</v>
      </c>
      <c r="G28" s="141">
        <v>7500</v>
      </c>
      <c r="H28" s="141"/>
      <c r="I28" s="136"/>
      <c r="J28" s="136"/>
      <c r="K28" s="136"/>
      <c r="L28" s="141">
        <v>7500</v>
      </c>
      <c r="M28" s="141">
        <v>7500</v>
      </c>
      <c r="N28" s="136"/>
      <c r="O28" s="136"/>
      <c r="P28" s="136"/>
      <c r="Q28" s="136"/>
      <c r="R28" s="141"/>
    </row>
    <row r="29" s="39" customFormat="1" ht="28" customHeight="1" spans="1:18">
      <c r="A29" s="137" t="str">
        <f t="shared" si="1"/>
        <v>     单位资金安排自有资金项目经费</v>
      </c>
      <c r="B29" s="138" t="s">
        <v>1473</v>
      </c>
      <c r="C29" s="138" t="s">
        <v>1474</v>
      </c>
      <c r="D29" s="139" t="s">
        <v>1467</v>
      </c>
      <c r="E29" s="140">
        <v>1</v>
      </c>
      <c r="F29" s="141">
        <v>270000</v>
      </c>
      <c r="G29" s="141">
        <v>270000</v>
      </c>
      <c r="H29" s="141"/>
      <c r="I29" s="136"/>
      <c r="J29" s="136"/>
      <c r="K29" s="136"/>
      <c r="L29" s="141">
        <v>270000</v>
      </c>
      <c r="M29" s="141">
        <v>270000</v>
      </c>
      <c r="N29" s="136"/>
      <c r="O29" s="136"/>
      <c r="P29" s="136"/>
      <c r="Q29" s="136"/>
      <c r="R29" s="141"/>
    </row>
    <row r="30" s="39" customFormat="1" ht="28" customHeight="1" spans="1:18">
      <c r="A30" s="142" t="s">
        <v>75</v>
      </c>
      <c r="B30" s="143"/>
      <c r="C30" s="143"/>
      <c r="D30" s="143"/>
      <c r="E30" s="143"/>
      <c r="F30" s="141">
        <v>274000</v>
      </c>
      <c r="G30" s="141">
        <v>274000</v>
      </c>
      <c r="H30" s="141"/>
      <c r="I30" s="136"/>
      <c r="J30" s="136"/>
      <c r="K30" s="136"/>
      <c r="L30" s="141">
        <v>274000</v>
      </c>
      <c r="M30" s="141">
        <v>274000</v>
      </c>
      <c r="N30" s="136"/>
      <c r="O30" s="136"/>
      <c r="P30" s="136"/>
      <c r="Q30" s="136"/>
      <c r="R30" s="141"/>
    </row>
    <row r="31" s="39" customFormat="1" ht="28" customHeight="1" spans="1:18">
      <c r="A31" s="137" t="str">
        <f t="shared" ref="A31:A42" si="2">"     "&amp;"单位自有资金公用经费"</f>
        <v>     单位自有资金公用经费</v>
      </c>
      <c r="B31" s="138" t="s">
        <v>1475</v>
      </c>
      <c r="C31" s="138" t="s">
        <v>1476</v>
      </c>
      <c r="D31" s="139" t="s">
        <v>1461</v>
      </c>
      <c r="E31" s="140">
        <v>2</v>
      </c>
      <c r="F31" s="141">
        <v>5000</v>
      </c>
      <c r="G31" s="141">
        <v>5000</v>
      </c>
      <c r="H31" s="141"/>
      <c r="I31" s="136"/>
      <c r="J31" s="136"/>
      <c r="K31" s="136"/>
      <c r="L31" s="141">
        <v>5000</v>
      </c>
      <c r="M31" s="141">
        <v>5000</v>
      </c>
      <c r="N31" s="136"/>
      <c r="O31" s="136"/>
      <c r="P31" s="136"/>
      <c r="Q31" s="136"/>
      <c r="R31" s="141"/>
    </row>
    <row r="32" s="39" customFormat="1" ht="28" customHeight="1" spans="1:18">
      <c r="A32" s="137" t="str">
        <f t="shared" si="2"/>
        <v>     单位自有资金公用经费</v>
      </c>
      <c r="B32" s="138" t="s">
        <v>1477</v>
      </c>
      <c r="C32" s="138" t="s">
        <v>1460</v>
      </c>
      <c r="D32" s="139" t="s">
        <v>1461</v>
      </c>
      <c r="E32" s="140">
        <v>5</v>
      </c>
      <c r="F32" s="141">
        <v>6000</v>
      </c>
      <c r="G32" s="141">
        <v>6000</v>
      </c>
      <c r="H32" s="141"/>
      <c r="I32" s="136"/>
      <c r="J32" s="136"/>
      <c r="K32" s="136"/>
      <c r="L32" s="141">
        <v>6000</v>
      </c>
      <c r="M32" s="141">
        <v>6000</v>
      </c>
      <c r="N32" s="136"/>
      <c r="O32" s="136"/>
      <c r="P32" s="136"/>
      <c r="Q32" s="136"/>
      <c r="R32" s="141"/>
    </row>
    <row r="33" s="39" customFormat="1" ht="28" customHeight="1" spans="1:18">
      <c r="A33" s="137" t="str">
        <f t="shared" si="2"/>
        <v>     单位自有资金公用经费</v>
      </c>
      <c r="B33" s="138" t="s">
        <v>1478</v>
      </c>
      <c r="C33" s="138" t="s">
        <v>1479</v>
      </c>
      <c r="D33" s="139" t="s">
        <v>910</v>
      </c>
      <c r="E33" s="140">
        <v>4</v>
      </c>
      <c r="F33" s="141">
        <v>4000</v>
      </c>
      <c r="G33" s="141">
        <v>4000</v>
      </c>
      <c r="H33" s="141"/>
      <c r="I33" s="136"/>
      <c r="J33" s="136"/>
      <c r="K33" s="136"/>
      <c r="L33" s="141">
        <v>4000</v>
      </c>
      <c r="M33" s="141">
        <v>4000</v>
      </c>
      <c r="N33" s="136"/>
      <c r="O33" s="136"/>
      <c r="P33" s="136"/>
      <c r="Q33" s="136"/>
      <c r="R33" s="141"/>
    </row>
    <row r="34" s="39" customFormat="1" ht="28" customHeight="1" spans="1:18">
      <c r="A34" s="137" t="str">
        <f t="shared" si="2"/>
        <v>     单位自有资金公用经费</v>
      </c>
      <c r="B34" s="138" t="s">
        <v>1480</v>
      </c>
      <c r="C34" s="138" t="s">
        <v>1448</v>
      </c>
      <c r="D34" s="139" t="s">
        <v>910</v>
      </c>
      <c r="E34" s="140">
        <v>50</v>
      </c>
      <c r="F34" s="141">
        <v>25000</v>
      </c>
      <c r="G34" s="141">
        <v>25000</v>
      </c>
      <c r="H34" s="141"/>
      <c r="I34" s="136"/>
      <c r="J34" s="136"/>
      <c r="K34" s="136"/>
      <c r="L34" s="141">
        <v>25000</v>
      </c>
      <c r="M34" s="141">
        <v>25000</v>
      </c>
      <c r="N34" s="136"/>
      <c r="O34" s="136"/>
      <c r="P34" s="136"/>
      <c r="Q34" s="136"/>
      <c r="R34" s="141"/>
    </row>
    <row r="35" s="39" customFormat="1" ht="28" customHeight="1" spans="1:18">
      <c r="A35" s="137" t="str">
        <f t="shared" si="2"/>
        <v>     单位自有资金公用经费</v>
      </c>
      <c r="B35" s="138" t="s">
        <v>1481</v>
      </c>
      <c r="C35" s="138" t="s">
        <v>1450</v>
      </c>
      <c r="D35" s="139" t="s">
        <v>910</v>
      </c>
      <c r="E35" s="140">
        <v>4</v>
      </c>
      <c r="F35" s="141">
        <v>30000</v>
      </c>
      <c r="G35" s="141">
        <v>30000</v>
      </c>
      <c r="H35" s="141"/>
      <c r="I35" s="136"/>
      <c r="J35" s="136"/>
      <c r="K35" s="136"/>
      <c r="L35" s="141">
        <v>30000</v>
      </c>
      <c r="M35" s="141">
        <v>30000</v>
      </c>
      <c r="N35" s="136"/>
      <c r="O35" s="136"/>
      <c r="P35" s="136"/>
      <c r="Q35" s="136"/>
      <c r="R35" s="141"/>
    </row>
    <row r="36" s="39" customFormat="1" ht="28" customHeight="1" spans="1:18">
      <c r="A36" s="137" t="str">
        <f t="shared" si="2"/>
        <v>     单位自有资金公用经费</v>
      </c>
      <c r="B36" s="138" t="s">
        <v>1452</v>
      </c>
      <c r="C36" s="138" t="s">
        <v>1452</v>
      </c>
      <c r="D36" s="139" t="s">
        <v>1470</v>
      </c>
      <c r="E36" s="140">
        <v>300</v>
      </c>
      <c r="F36" s="141">
        <v>45000</v>
      </c>
      <c r="G36" s="141">
        <v>45000</v>
      </c>
      <c r="H36" s="141"/>
      <c r="I36" s="136"/>
      <c r="J36" s="136"/>
      <c r="K36" s="136"/>
      <c r="L36" s="141">
        <v>45000</v>
      </c>
      <c r="M36" s="141">
        <v>45000</v>
      </c>
      <c r="N36" s="136"/>
      <c r="O36" s="136"/>
      <c r="P36" s="136"/>
      <c r="Q36" s="136"/>
      <c r="R36" s="141"/>
    </row>
    <row r="37" s="39" customFormat="1" ht="28" customHeight="1" spans="1:18">
      <c r="A37" s="137" t="str">
        <f t="shared" si="2"/>
        <v>     单位自有资金公用经费</v>
      </c>
      <c r="B37" s="138" t="s">
        <v>1482</v>
      </c>
      <c r="C37" s="138" t="s">
        <v>1455</v>
      </c>
      <c r="D37" s="139" t="s">
        <v>910</v>
      </c>
      <c r="E37" s="140">
        <v>2</v>
      </c>
      <c r="F37" s="141">
        <v>15000</v>
      </c>
      <c r="G37" s="141">
        <v>15000</v>
      </c>
      <c r="H37" s="141"/>
      <c r="I37" s="136"/>
      <c r="J37" s="136"/>
      <c r="K37" s="136"/>
      <c r="L37" s="141">
        <v>15000</v>
      </c>
      <c r="M37" s="141">
        <v>15000</v>
      </c>
      <c r="N37" s="136"/>
      <c r="O37" s="136"/>
      <c r="P37" s="136"/>
      <c r="Q37" s="136"/>
      <c r="R37" s="141"/>
    </row>
    <row r="38" s="39" customFormat="1" ht="28" customHeight="1" spans="1:18">
      <c r="A38" s="137" t="str">
        <f t="shared" si="2"/>
        <v>     单位自有资金公用经费</v>
      </c>
      <c r="B38" s="138" t="s">
        <v>1483</v>
      </c>
      <c r="C38" s="138" t="s">
        <v>1483</v>
      </c>
      <c r="D38" s="139" t="s">
        <v>1461</v>
      </c>
      <c r="E38" s="140">
        <v>4</v>
      </c>
      <c r="F38" s="141">
        <v>11000</v>
      </c>
      <c r="G38" s="141">
        <v>11000</v>
      </c>
      <c r="H38" s="141"/>
      <c r="I38" s="136"/>
      <c r="J38" s="136"/>
      <c r="K38" s="136"/>
      <c r="L38" s="141">
        <v>11000</v>
      </c>
      <c r="M38" s="141">
        <v>11000</v>
      </c>
      <c r="N38" s="136"/>
      <c r="O38" s="136"/>
      <c r="P38" s="136"/>
      <c r="Q38" s="136"/>
      <c r="R38" s="141"/>
    </row>
    <row r="39" s="39" customFormat="1" ht="28" customHeight="1" spans="1:18">
      <c r="A39" s="137" t="str">
        <f t="shared" si="2"/>
        <v>     单位自有资金公用经费</v>
      </c>
      <c r="B39" s="138" t="s">
        <v>1484</v>
      </c>
      <c r="C39" s="138" t="s">
        <v>1485</v>
      </c>
      <c r="D39" s="139" t="s">
        <v>910</v>
      </c>
      <c r="E39" s="140">
        <v>2</v>
      </c>
      <c r="F39" s="141">
        <v>10000</v>
      </c>
      <c r="G39" s="141">
        <v>10000</v>
      </c>
      <c r="H39" s="141"/>
      <c r="I39" s="136"/>
      <c r="J39" s="136"/>
      <c r="K39" s="136"/>
      <c r="L39" s="141">
        <v>10000</v>
      </c>
      <c r="M39" s="141">
        <v>10000</v>
      </c>
      <c r="N39" s="136"/>
      <c r="O39" s="136"/>
      <c r="P39" s="136"/>
      <c r="Q39" s="136"/>
      <c r="R39" s="141"/>
    </row>
    <row r="40" s="39" customFormat="1" ht="28" customHeight="1" spans="1:18">
      <c r="A40" s="137" t="str">
        <f t="shared" si="2"/>
        <v>     单位自有资金公用经费</v>
      </c>
      <c r="B40" s="138" t="s">
        <v>1486</v>
      </c>
      <c r="C40" s="138" t="s">
        <v>1487</v>
      </c>
      <c r="D40" s="139" t="s">
        <v>910</v>
      </c>
      <c r="E40" s="140">
        <v>1</v>
      </c>
      <c r="F40" s="141">
        <v>15000</v>
      </c>
      <c r="G40" s="141">
        <v>15000</v>
      </c>
      <c r="H40" s="141"/>
      <c r="I40" s="136"/>
      <c r="J40" s="136"/>
      <c r="K40" s="136"/>
      <c r="L40" s="141">
        <v>15000</v>
      </c>
      <c r="M40" s="141">
        <v>15000</v>
      </c>
      <c r="N40" s="136"/>
      <c r="O40" s="136"/>
      <c r="P40" s="136"/>
      <c r="Q40" s="136"/>
      <c r="R40" s="141"/>
    </row>
    <row r="41" s="39" customFormat="1" ht="28" customHeight="1" spans="1:18">
      <c r="A41" s="137" t="str">
        <f t="shared" si="2"/>
        <v>     单位自有资金公用经费</v>
      </c>
      <c r="B41" s="138" t="s">
        <v>1471</v>
      </c>
      <c r="C41" s="138" t="s">
        <v>1471</v>
      </c>
      <c r="D41" s="139" t="s">
        <v>1461</v>
      </c>
      <c r="E41" s="140">
        <v>8</v>
      </c>
      <c r="F41" s="141">
        <v>48000</v>
      </c>
      <c r="G41" s="141">
        <v>48000</v>
      </c>
      <c r="H41" s="141"/>
      <c r="I41" s="136"/>
      <c r="J41" s="136"/>
      <c r="K41" s="136"/>
      <c r="L41" s="141">
        <v>48000</v>
      </c>
      <c r="M41" s="141">
        <v>48000</v>
      </c>
      <c r="N41" s="136"/>
      <c r="O41" s="136"/>
      <c r="P41" s="136"/>
      <c r="Q41" s="136"/>
      <c r="R41" s="141"/>
    </row>
    <row r="42" s="39" customFormat="1" ht="28" customHeight="1" spans="1:18">
      <c r="A42" s="137" t="str">
        <f t="shared" si="2"/>
        <v>     单位自有资金公用经费</v>
      </c>
      <c r="B42" s="138" t="s">
        <v>1488</v>
      </c>
      <c r="C42" s="138" t="s">
        <v>1489</v>
      </c>
      <c r="D42" s="139" t="s">
        <v>1461</v>
      </c>
      <c r="E42" s="140">
        <v>4</v>
      </c>
      <c r="F42" s="141">
        <v>60000</v>
      </c>
      <c r="G42" s="141">
        <v>60000</v>
      </c>
      <c r="H42" s="141"/>
      <c r="I42" s="136"/>
      <c r="J42" s="136"/>
      <c r="K42" s="136"/>
      <c r="L42" s="141">
        <v>60000</v>
      </c>
      <c r="M42" s="141">
        <v>60000</v>
      </c>
      <c r="N42" s="136"/>
      <c r="O42" s="136"/>
      <c r="P42" s="136"/>
      <c r="Q42" s="136"/>
      <c r="R42" s="141"/>
    </row>
    <row r="43" s="39" customFormat="1" ht="28" customHeight="1" spans="1:18">
      <c r="A43" s="142" t="s">
        <v>83</v>
      </c>
      <c r="B43" s="143"/>
      <c r="C43" s="143"/>
      <c r="D43" s="143"/>
      <c r="E43" s="143"/>
      <c r="F43" s="141">
        <v>408600</v>
      </c>
      <c r="G43" s="141">
        <v>648600</v>
      </c>
      <c r="H43" s="141"/>
      <c r="I43" s="136"/>
      <c r="J43" s="136"/>
      <c r="K43" s="136"/>
      <c r="L43" s="141">
        <v>648600</v>
      </c>
      <c r="M43" s="141">
        <v>609600</v>
      </c>
      <c r="N43" s="136"/>
      <c r="O43" s="136"/>
      <c r="P43" s="136"/>
      <c r="Q43" s="136"/>
      <c r="R43" s="141">
        <v>39000</v>
      </c>
    </row>
    <row r="44" s="39" customFormat="1" ht="28" customHeight="1" spans="1:18">
      <c r="A44" s="137" t="str">
        <f>"     "&amp;"上年结余单位资金安排非财政拨款补助项目经费"</f>
        <v>     上年结余单位资金安排非财政拨款补助项目经费</v>
      </c>
      <c r="B44" s="138" t="s">
        <v>1490</v>
      </c>
      <c r="C44" s="138" t="s">
        <v>1491</v>
      </c>
      <c r="D44" s="139" t="s">
        <v>1461</v>
      </c>
      <c r="E44" s="140">
        <v>3</v>
      </c>
      <c r="F44" s="141">
        <v>9000</v>
      </c>
      <c r="G44" s="141">
        <v>9000</v>
      </c>
      <c r="H44" s="141"/>
      <c r="I44" s="136"/>
      <c r="J44" s="136"/>
      <c r="K44" s="136"/>
      <c r="L44" s="141">
        <v>9000</v>
      </c>
      <c r="M44" s="141"/>
      <c r="N44" s="136"/>
      <c r="O44" s="136"/>
      <c r="P44" s="136"/>
      <c r="Q44" s="136"/>
      <c r="R44" s="141">
        <v>9000</v>
      </c>
    </row>
    <row r="45" s="39" customFormat="1" ht="28" customHeight="1" spans="1:18">
      <c r="A45" s="137" t="str">
        <f>"     "&amp;"上年结余单位资金安排非财政拨款补助项目经费"</f>
        <v>     上年结余单位资金安排非财政拨款补助项目经费</v>
      </c>
      <c r="B45" s="138" t="s">
        <v>1490</v>
      </c>
      <c r="C45" s="138" t="s">
        <v>1471</v>
      </c>
      <c r="D45" s="139" t="s">
        <v>1461</v>
      </c>
      <c r="E45" s="140">
        <v>5</v>
      </c>
      <c r="F45" s="141">
        <v>30000</v>
      </c>
      <c r="G45" s="141">
        <v>30000</v>
      </c>
      <c r="H45" s="141"/>
      <c r="I45" s="136"/>
      <c r="J45" s="136"/>
      <c r="K45" s="136"/>
      <c r="L45" s="141">
        <v>30000</v>
      </c>
      <c r="M45" s="141"/>
      <c r="N45" s="136"/>
      <c r="O45" s="136"/>
      <c r="P45" s="136"/>
      <c r="Q45" s="136"/>
      <c r="R45" s="141">
        <v>30000</v>
      </c>
    </row>
    <row r="46" s="39" customFormat="1" ht="28" customHeight="1" spans="1:18">
      <c r="A46" s="137" t="str">
        <f t="shared" ref="A46:A62" si="3">"     "&amp;"单位资金安排日常事业活动类项目经费"</f>
        <v>     单位资金安排日常事业活动类项目经费</v>
      </c>
      <c r="B46" s="138" t="s">
        <v>1492</v>
      </c>
      <c r="C46" s="138" t="s">
        <v>1460</v>
      </c>
      <c r="D46" s="139" t="s">
        <v>1461</v>
      </c>
      <c r="E46" s="140">
        <v>1</v>
      </c>
      <c r="F46" s="141">
        <v>2000</v>
      </c>
      <c r="G46" s="141">
        <v>2000</v>
      </c>
      <c r="H46" s="141"/>
      <c r="I46" s="136"/>
      <c r="J46" s="136"/>
      <c r="K46" s="136"/>
      <c r="L46" s="141">
        <v>2000</v>
      </c>
      <c r="M46" s="141">
        <v>2000</v>
      </c>
      <c r="N46" s="136"/>
      <c r="O46" s="136"/>
      <c r="P46" s="136"/>
      <c r="Q46" s="136"/>
      <c r="R46" s="141"/>
    </row>
    <row r="47" s="39" customFormat="1" ht="28" customHeight="1" spans="1:18">
      <c r="A47" s="137" t="str">
        <f t="shared" si="3"/>
        <v>     单位资金安排日常事业活动类项目经费</v>
      </c>
      <c r="B47" s="138" t="s">
        <v>1492</v>
      </c>
      <c r="C47" s="138" t="s">
        <v>1464</v>
      </c>
      <c r="D47" s="139" t="s">
        <v>1465</v>
      </c>
      <c r="E47" s="140">
        <v>15</v>
      </c>
      <c r="F47" s="141">
        <v>22500</v>
      </c>
      <c r="G47" s="141">
        <v>22500</v>
      </c>
      <c r="H47" s="141"/>
      <c r="I47" s="136"/>
      <c r="J47" s="136"/>
      <c r="K47" s="136"/>
      <c r="L47" s="141">
        <v>22500</v>
      </c>
      <c r="M47" s="141">
        <v>22500</v>
      </c>
      <c r="N47" s="136"/>
      <c r="O47" s="136"/>
      <c r="P47" s="136"/>
      <c r="Q47" s="136"/>
      <c r="R47" s="141"/>
    </row>
    <row r="48" s="39" customFormat="1" ht="28" customHeight="1" spans="1:18">
      <c r="A48" s="137" t="str">
        <f t="shared" si="3"/>
        <v>     单位资金安排日常事业活动类项目经费</v>
      </c>
      <c r="B48" s="138" t="s">
        <v>1493</v>
      </c>
      <c r="C48" s="138" t="s">
        <v>1448</v>
      </c>
      <c r="D48" s="139" t="s">
        <v>1467</v>
      </c>
      <c r="E48" s="140">
        <v>1</v>
      </c>
      <c r="F48" s="141"/>
      <c r="G48" s="141">
        <v>30000</v>
      </c>
      <c r="H48" s="141"/>
      <c r="I48" s="136"/>
      <c r="J48" s="136"/>
      <c r="K48" s="136"/>
      <c r="L48" s="141">
        <v>30000</v>
      </c>
      <c r="M48" s="141">
        <v>30000</v>
      </c>
      <c r="N48" s="136"/>
      <c r="O48" s="136"/>
      <c r="P48" s="136"/>
      <c r="Q48" s="136"/>
      <c r="R48" s="141"/>
    </row>
    <row r="49" s="39" customFormat="1" ht="28" customHeight="1" spans="1:18">
      <c r="A49" s="137" t="str">
        <f t="shared" si="3"/>
        <v>     单位资金安排日常事业活动类项目经费</v>
      </c>
      <c r="B49" s="138" t="s">
        <v>1494</v>
      </c>
      <c r="C49" s="138" t="s">
        <v>1450</v>
      </c>
      <c r="D49" s="139" t="s">
        <v>910</v>
      </c>
      <c r="E49" s="140">
        <v>5</v>
      </c>
      <c r="F49" s="141">
        <v>10000</v>
      </c>
      <c r="G49" s="141">
        <v>10000</v>
      </c>
      <c r="H49" s="141"/>
      <c r="I49" s="136"/>
      <c r="J49" s="136"/>
      <c r="K49" s="136"/>
      <c r="L49" s="141">
        <v>10000</v>
      </c>
      <c r="M49" s="141">
        <v>10000</v>
      </c>
      <c r="N49" s="136"/>
      <c r="O49" s="136"/>
      <c r="P49" s="136"/>
      <c r="Q49" s="136"/>
      <c r="R49" s="141"/>
    </row>
    <row r="50" s="39" customFormat="1" ht="28" customHeight="1" spans="1:18">
      <c r="A50" s="137" t="str">
        <f t="shared" si="3"/>
        <v>     单位资金安排日常事业活动类项目经费</v>
      </c>
      <c r="B50" s="138" t="s">
        <v>1492</v>
      </c>
      <c r="C50" s="138" t="s">
        <v>1491</v>
      </c>
      <c r="D50" s="139" t="s">
        <v>1461</v>
      </c>
      <c r="E50" s="140">
        <v>1</v>
      </c>
      <c r="F50" s="141">
        <v>21500</v>
      </c>
      <c r="G50" s="141">
        <v>21500</v>
      </c>
      <c r="H50" s="141"/>
      <c r="I50" s="136"/>
      <c r="J50" s="136"/>
      <c r="K50" s="136"/>
      <c r="L50" s="141">
        <v>21500</v>
      </c>
      <c r="M50" s="141">
        <v>21500</v>
      </c>
      <c r="N50" s="136"/>
      <c r="O50" s="136"/>
      <c r="P50" s="136"/>
      <c r="Q50" s="136"/>
      <c r="R50" s="141"/>
    </row>
    <row r="51" s="39" customFormat="1" ht="28" customHeight="1" spans="1:18">
      <c r="A51" s="137" t="str">
        <f t="shared" si="3"/>
        <v>     单位资金安排日常事业活动类项目经费</v>
      </c>
      <c r="B51" s="138" t="s">
        <v>1492</v>
      </c>
      <c r="C51" s="138" t="s">
        <v>1491</v>
      </c>
      <c r="D51" s="139" t="s">
        <v>1461</v>
      </c>
      <c r="E51" s="140">
        <v>5</v>
      </c>
      <c r="F51" s="141">
        <v>15000</v>
      </c>
      <c r="G51" s="141">
        <v>15000</v>
      </c>
      <c r="H51" s="141"/>
      <c r="I51" s="136"/>
      <c r="J51" s="136"/>
      <c r="K51" s="136"/>
      <c r="L51" s="141">
        <v>15000</v>
      </c>
      <c r="M51" s="141">
        <v>15000</v>
      </c>
      <c r="N51" s="136"/>
      <c r="O51" s="136"/>
      <c r="P51" s="136"/>
      <c r="Q51" s="136"/>
      <c r="R51" s="141"/>
    </row>
    <row r="52" s="39" customFormat="1" ht="28" customHeight="1" spans="1:18">
      <c r="A52" s="137" t="str">
        <f t="shared" si="3"/>
        <v>     单位资金安排日常事业活动类项目经费</v>
      </c>
      <c r="B52" s="138" t="s">
        <v>1452</v>
      </c>
      <c r="C52" s="138" t="s">
        <v>1452</v>
      </c>
      <c r="D52" s="139" t="s">
        <v>1470</v>
      </c>
      <c r="E52" s="140">
        <v>60</v>
      </c>
      <c r="F52" s="141">
        <v>9600</v>
      </c>
      <c r="G52" s="141">
        <v>9600</v>
      </c>
      <c r="H52" s="141"/>
      <c r="I52" s="136"/>
      <c r="J52" s="136"/>
      <c r="K52" s="136"/>
      <c r="L52" s="141">
        <v>9600</v>
      </c>
      <c r="M52" s="141">
        <v>9600</v>
      </c>
      <c r="N52" s="136"/>
      <c r="O52" s="136"/>
      <c r="P52" s="136"/>
      <c r="Q52" s="136"/>
      <c r="R52" s="141"/>
    </row>
    <row r="53" s="39" customFormat="1" ht="28" customHeight="1" spans="1:18">
      <c r="A53" s="137" t="str">
        <f t="shared" si="3"/>
        <v>     单位资金安排日常事业活动类项目经费</v>
      </c>
      <c r="B53" s="138" t="s">
        <v>1492</v>
      </c>
      <c r="C53" s="138" t="s">
        <v>1495</v>
      </c>
      <c r="D53" s="139" t="s">
        <v>1496</v>
      </c>
      <c r="E53" s="140">
        <v>1</v>
      </c>
      <c r="F53" s="141">
        <v>30000</v>
      </c>
      <c r="G53" s="141">
        <v>30000</v>
      </c>
      <c r="H53" s="141"/>
      <c r="I53" s="136"/>
      <c r="J53" s="136"/>
      <c r="K53" s="136"/>
      <c r="L53" s="141">
        <v>30000</v>
      </c>
      <c r="M53" s="141">
        <v>30000</v>
      </c>
      <c r="N53" s="136"/>
      <c r="O53" s="136"/>
      <c r="P53" s="136"/>
      <c r="Q53" s="136"/>
      <c r="R53" s="141"/>
    </row>
    <row r="54" s="39" customFormat="1" ht="28" customHeight="1" spans="1:18">
      <c r="A54" s="137" t="str">
        <f t="shared" si="3"/>
        <v>     单位资金安排日常事业活动类项目经费</v>
      </c>
      <c r="B54" s="138" t="s">
        <v>1400</v>
      </c>
      <c r="C54" s="138" t="s">
        <v>1455</v>
      </c>
      <c r="D54" s="139" t="s">
        <v>1456</v>
      </c>
      <c r="E54" s="140">
        <v>1</v>
      </c>
      <c r="F54" s="141"/>
      <c r="G54" s="141">
        <v>10000</v>
      </c>
      <c r="H54" s="141"/>
      <c r="I54" s="136"/>
      <c r="J54" s="136"/>
      <c r="K54" s="136"/>
      <c r="L54" s="141">
        <v>10000</v>
      </c>
      <c r="M54" s="141">
        <v>10000</v>
      </c>
      <c r="N54" s="136"/>
      <c r="O54" s="136"/>
      <c r="P54" s="136"/>
      <c r="Q54" s="136"/>
      <c r="R54" s="141"/>
    </row>
    <row r="55" s="39" customFormat="1" ht="28" customHeight="1" spans="1:18">
      <c r="A55" s="137" t="str">
        <f t="shared" si="3"/>
        <v>     单位资金安排日常事业活动类项目经费</v>
      </c>
      <c r="B55" s="138" t="s">
        <v>1492</v>
      </c>
      <c r="C55" s="138" t="s">
        <v>1497</v>
      </c>
      <c r="D55" s="139" t="s">
        <v>1461</v>
      </c>
      <c r="E55" s="140">
        <v>2</v>
      </c>
      <c r="F55" s="141">
        <v>8000</v>
      </c>
      <c r="G55" s="141">
        <v>8000</v>
      </c>
      <c r="H55" s="141"/>
      <c r="I55" s="136"/>
      <c r="J55" s="136"/>
      <c r="K55" s="136"/>
      <c r="L55" s="141">
        <v>8000</v>
      </c>
      <c r="M55" s="141">
        <v>8000</v>
      </c>
      <c r="N55" s="136"/>
      <c r="O55" s="136"/>
      <c r="P55" s="136"/>
      <c r="Q55" s="136"/>
      <c r="R55" s="141"/>
    </row>
    <row r="56" s="39" customFormat="1" ht="28" customHeight="1" spans="1:18">
      <c r="A56" s="137" t="str">
        <f t="shared" si="3"/>
        <v>     单位资金安排日常事业活动类项目经费</v>
      </c>
      <c r="B56" s="138" t="s">
        <v>1492</v>
      </c>
      <c r="C56" s="138" t="s">
        <v>1498</v>
      </c>
      <c r="D56" s="139" t="s">
        <v>1461</v>
      </c>
      <c r="E56" s="140">
        <v>2</v>
      </c>
      <c r="F56" s="141">
        <v>7000</v>
      </c>
      <c r="G56" s="141">
        <v>7000</v>
      </c>
      <c r="H56" s="141"/>
      <c r="I56" s="136"/>
      <c r="J56" s="136"/>
      <c r="K56" s="136"/>
      <c r="L56" s="141">
        <v>7000</v>
      </c>
      <c r="M56" s="141">
        <v>7000</v>
      </c>
      <c r="N56" s="136"/>
      <c r="O56" s="136"/>
      <c r="P56" s="136"/>
      <c r="Q56" s="136"/>
      <c r="R56" s="141"/>
    </row>
    <row r="57" s="39" customFormat="1" ht="28" customHeight="1" spans="1:18">
      <c r="A57" s="137" t="str">
        <f t="shared" si="3"/>
        <v>     单位资金安排日常事业活动类项目经费</v>
      </c>
      <c r="B57" s="138" t="s">
        <v>1499</v>
      </c>
      <c r="C57" s="138" t="s">
        <v>1500</v>
      </c>
      <c r="D57" s="139" t="s">
        <v>1453</v>
      </c>
      <c r="E57" s="140">
        <v>1</v>
      </c>
      <c r="F57" s="141"/>
      <c r="G57" s="141">
        <v>200000</v>
      </c>
      <c r="H57" s="141"/>
      <c r="I57" s="136"/>
      <c r="J57" s="136"/>
      <c r="K57" s="136"/>
      <c r="L57" s="141">
        <v>200000</v>
      </c>
      <c r="M57" s="141">
        <v>200000</v>
      </c>
      <c r="N57" s="136"/>
      <c r="O57" s="136"/>
      <c r="P57" s="136"/>
      <c r="Q57" s="136"/>
      <c r="R57" s="141"/>
    </row>
    <row r="58" s="39" customFormat="1" ht="28" customHeight="1" spans="1:18">
      <c r="A58" s="137" t="str">
        <f t="shared" si="3"/>
        <v>     单位资金安排日常事业活动类项目经费</v>
      </c>
      <c r="B58" s="138" t="s">
        <v>1492</v>
      </c>
      <c r="C58" s="138" t="s">
        <v>1501</v>
      </c>
      <c r="D58" s="139" t="s">
        <v>905</v>
      </c>
      <c r="E58" s="140">
        <v>20</v>
      </c>
      <c r="F58" s="141">
        <v>2000</v>
      </c>
      <c r="G58" s="141">
        <v>2000</v>
      </c>
      <c r="H58" s="141"/>
      <c r="I58" s="136"/>
      <c r="J58" s="136"/>
      <c r="K58" s="136"/>
      <c r="L58" s="141">
        <v>2000</v>
      </c>
      <c r="M58" s="141">
        <v>2000</v>
      </c>
      <c r="N58" s="136"/>
      <c r="O58" s="136"/>
      <c r="P58" s="136"/>
      <c r="Q58" s="136"/>
      <c r="R58" s="141"/>
    </row>
    <row r="59" s="39" customFormat="1" ht="28" customHeight="1" spans="1:18">
      <c r="A59" s="137" t="str">
        <f t="shared" si="3"/>
        <v>     单位资金安排日常事业活动类项目经费</v>
      </c>
      <c r="B59" s="138" t="s">
        <v>1492</v>
      </c>
      <c r="C59" s="138" t="s">
        <v>1471</v>
      </c>
      <c r="D59" s="139" t="s">
        <v>1461</v>
      </c>
      <c r="E59" s="140">
        <v>12</v>
      </c>
      <c r="F59" s="141">
        <v>84000</v>
      </c>
      <c r="G59" s="141">
        <v>84000</v>
      </c>
      <c r="H59" s="141"/>
      <c r="I59" s="136"/>
      <c r="J59" s="136"/>
      <c r="K59" s="136"/>
      <c r="L59" s="141">
        <v>84000</v>
      </c>
      <c r="M59" s="141">
        <v>84000</v>
      </c>
      <c r="N59" s="136"/>
      <c r="O59" s="136"/>
      <c r="P59" s="136"/>
      <c r="Q59" s="136"/>
      <c r="R59" s="141"/>
    </row>
    <row r="60" s="39" customFormat="1" ht="28" customHeight="1" spans="1:18">
      <c r="A60" s="137" t="str">
        <f t="shared" si="3"/>
        <v>     单位资金安排日常事业活动类项目经费</v>
      </c>
      <c r="B60" s="138" t="s">
        <v>1492</v>
      </c>
      <c r="C60" s="138" t="s">
        <v>1502</v>
      </c>
      <c r="D60" s="139" t="s">
        <v>1461</v>
      </c>
      <c r="E60" s="140">
        <v>1</v>
      </c>
      <c r="F60" s="141">
        <v>2000</v>
      </c>
      <c r="G60" s="141">
        <v>2000</v>
      </c>
      <c r="H60" s="141"/>
      <c r="I60" s="136"/>
      <c r="J60" s="136"/>
      <c r="K60" s="136"/>
      <c r="L60" s="141">
        <v>2000</v>
      </c>
      <c r="M60" s="141">
        <v>2000</v>
      </c>
      <c r="N60" s="136"/>
      <c r="O60" s="136"/>
      <c r="P60" s="136"/>
      <c r="Q60" s="136"/>
      <c r="R60" s="141"/>
    </row>
    <row r="61" s="39" customFormat="1" ht="28" customHeight="1" spans="1:18">
      <c r="A61" s="137" t="str">
        <f t="shared" si="3"/>
        <v>     单位资金安排日常事业活动类项目经费</v>
      </c>
      <c r="B61" s="138" t="s">
        <v>1474</v>
      </c>
      <c r="C61" s="138" t="s">
        <v>1474</v>
      </c>
      <c r="D61" s="139" t="s">
        <v>1467</v>
      </c>
      <c r="E61" s="140">
        <v>1</v>
      </c>
      <c r="F61" s="141">
        <v>150000</v>
      </c>
      <c r="G61" s="141">
        <v>150000</v>
      </c>
      <c r="H61" s="141"/>
      <c r="I61" s="136"/>
      <c r="J61" s="136"/>
      <c r="K61" s="136"/>
      <c r="L61" s="141">
        <v>150000</v>
      </c>
      <c r="M61" s="141">
        <v>150000</v>
      </c>
      <c r="N61" s="136"/>
      <c r="O61" s="136"/>
      <c r="P61" s="136"/>
      <c r="Q61" s="136"/>
      <c r="R61" s="141"/>
    </row>
    <row r="62" s="39" customFormat="1" ht="28" customHeight="1" spans="1:18">
      <c r="A62" s="137" t="str">
        <f t="shared" si="3"/>
        <v>     单位资金安排日常事业活动类项目经费</v>
      </c>
      <c r="B62" s="138" t="s">
        <v>1492</v>
      </c>
      <c r="C62" s="138" t="s">
        <v>1503</v>
      </c>
      <c r="D62" s="139" t="s">
        <v>1465</v>
      </c>
      <c r="E62" s="140">
        <v>20</v>
      </c>
      <c r="F62" s="141">
        <v>6000</v>
      </c>
      <c r="G62" s="141">
        <v>6000</v>
      </c>
      <c r="H62" s="141"/>
      <c r="I62" s="136"/>
      <c r="J62" s="136"/>
      <c r="K62" s="136"/>
      <c r="L62" s="141">
        <v>6000</v>
      </c>
      <c r="M62" s="141">
        <v>6000</v>
      </c>
      <c r="N62" s="136"/>
      <c r="O62" s="136"/>
      <c r="P62" s="136"/>
      <c r="Q62" s="136"/>
      <c r="R62" s="141"/>
    </row>
    <row r="63" s="39" customFormat="1" ht="28" customHeight="1" spans="1:18">
      <c r="A63" s="142" t="s">
        <v>87</v>
      </c>
      <c r="B63" s="143"/>
      <c r="C63" s="143"/>
      <c r="D63" s="143"/>
      <c r="E63" s="143"/>
      <c r="F63" s="141">
        <v>5175000</v>
      </c>
      <c r="G63" s="141">
        <v>5175000</v>
      </c>
      <c r="H63" s="141"/>
      <c r="I63" s="136"/>
      <c r="J63" s="136"/>
      <c r="K63" s="136"/>
      <c r="L63" s="141">
        <v>5175000</v>
      </c>
      <c r="M63" s="141">
        <v>5060000</v>
      </c>
      <c r="N63" s="136"/>
      <c r="O63" s="136"/>
      <c r="P63" s="136"/>
      <c r="Q63" s="136"/>
      <c r="R63" s="141">
        <v>115000</v>
      </c>
    </row>
    <row r="64" s="39" customFormat="1" ht="28" customHeight="1" spans="1:18">
      <c r="A64" s="137" t="str">
        <f>"     "&amp;"（上年结转结余自有资金）非财政拨款单位上年结余自有资金"</f>
        <v>     （上年结转结余自有资金）非财政拨款单位上年结余自有资金</v>
      </c>
      <c r="B64" s="138" t="s">
        <v>1504</v>
      </c>
      <c r="C64" s="138" t="s">
        <v>1450</v>
      </c>
      <c r="D64" s="139" t="s">
        <v>988</v>
      </c>
      <c r="E64" s="140">
        <v>15</v>
      </c>
      <c r="F64" s="141">
        <v>60000</v>
      </c>
      <c r="G64" s="141">
        <v>60000</v>
      </c>
      <c r="H64" s="141"/>
      <c r="I64" s="136"/>
      <c r="J64" s="136"/>
      <c r="K64" s="136"/>
      <c r="L64" s="141">
        <v>60000</v>
      </c>
      <c r="M64" s="141">
        <v>60000</v>
      </c>
      <c r="N64" s="136"/>
      <c r="O64" s="136"/>
      <c r="P64" s="136"/>
      <c r="Q64" s="136"/>
      <c r="R64" s="141"/>
    </row>
    <row r="65" s="39" customFormat="1" ht="28" customHeight="1" spans="1:18">
      <c r="A65" s="137" t="str">
        <f>"     "&amp;"（上年结转结余自有资金）非财政拨款单位上年结余自有资金"</f>
        <v>     （上年结转结余自有资金）非财政拨款单位上年结余自有资金</v>
      </c>
      <c r="B65" s="138" t="s">
        <v>1474</v>
      </c>
      <c r="C65" s="138" t="s">
        <v>1474</v>
      </c>
      <c r="D65" s="139" t="s">
        <v>988</v>
      </c>
      <c r="E65" s="140">
        <v>1</v>
      </c>
      <c r="F65" s="141">
        <v>1000000</v>
      </c>
      <c r="G65" s="141">
        <v>1000000</v>
      </c>
      <c r="H65" s="141"/>
      <c r="I65" s="136"/>
      <c r="J65" s="136"/>
      <c r="K65" s="136"/>
      <c r="L65" s="141">
        <v>1000000</v>
      </c>
      <c r="M65" s="141">
        <v>1000000</v>
      </c>
      <c r="N65" s="136"/>
      <c r="O65" s="136"/>
      <c r="P65" s="136"/>
      <c r="Q65" s="136"/>
      <c r="R65" s="141"/>
    </row>
    <row r="66" s="39" customFormat="1" ht="28" customHeight="1" spans="1:18">
      <c r="A66" s="137" t="str">
        <f>"     "&amp;"单位资金安排日常事业活动类项目经费"</f>
        <v>     单位资金安排日常事业活动类项目经费</v>
      </c>
      <c r="B66" s="138" t="s">
        <v>1504</v>
      </c>
      <c r="C66" s="138" t="s">
        <v>1450</v>
      </c>
      <c r="D66" s="139" t="s">
        <v>910</v>
      </c>
      <c r="E66" s="140">
        <v>5</v>
      </c>
      <c r="F66" s="141">
        <v>75000</v>
      </c>
      <c r="G66" s="141">
        <v>75000</v>
      </c>
      <c r="H66" s="141"/>
      <c r="I66" s="136"/>
      <c r="J66" s="136"/>
      <c r="K66" s="136"/>
      <c r="L66" s="141">
        <v>75000</v>
      </c>
      <c r="M66" s="141"/>
      <c r="N66" s="136"/>
      <c r="O66" s="136"/>
      <c r="P66" s="136"/>
      <c r="Q66" s="136"/>
      <c r="R66" s="141">
        <v>75000</v>
      </c>
    </row>
    <row r="67" s="39" customFormat="1" ht="28" customHeight="1" spans="1:18">
      <c r="A67" s="137" t="str">
        <f>"     "&amp;"单位资金安排日常事业活动类项目经费"</f>
        <v>     单位资金安排日常事业活动类项目经费</v>
      </c>
      <c r="B67" s="138" t="s">
        <v>1505</v>
      </c>
      <c r="C67" s="138" t="s">
        <v>1452</v>
      </c>
      <c r="D67" s="139" t="s">
        <v>1506</v>
      </c>
      <c r="E67" s="140">
        <v>250</v>
      </c>
      <c r="F67" s="141">
        <v>40000</v>
      </c>
      <c r="G67" s="141">
        <v>40000</v>
      </c>
      <c r="H67" s="141"/>
      <c r="I67" s="136"/>
      <c r="J67" s="136"/>
      <c r="K67" s="136"/>
      <c r="L67" s="141">
        <v>40000</v>
      </c>
      <c r="M67" s="141"/>
      <c r="N67" s="136"/>
      <c r="O67" s="136"/>
      <c r="P67" s="136"/>
      <c r="Q67" s="136"/>
      <c r="R67" s="141">
        <v>40000</v>
      </c>
    </row>
    <row r="68" s="39" customFormat="1" ht="28" customHeight="1" spans="1:18">
      <c r="A68" s="137" t="str">
        <f t="shared" ref="A68:A73" si="4">"     "&amp;"单位资金安排政府采购类项目经费"</f>
        <v>     单位资金安排政府采购类项目经费</v>
      </c>
      <c r="B68" s="138" t="s">
        <v>1475</v>
      </c>
      <c r="C68" s="138" t="s">
        <v>1507</v>
      </c>
      <c r="D68" s="139" t="s">
        <v>1461</v>
      </c>
      <c r="E68" s="140">
        <v>5</v>
      </c>
      <c r="F68" s="141">
        <v>30000</v>
      </c>
      <c r="G68" s="141">
        <v>30000</v>
      </c>
      <c r="H68" s="141"/>
      <c r="I68" s="136"/>
      <c r="J68" s="136"/>
      <c r="K68" s="136"/>
      <c r="L68" s="141">
        <v>30000</v>
      </c>
      <c r="M68" s="141">
        <v>30000</v>
      </c>
      <c r="N68" s="136"/>
      <c r="O68" s="136"/>
      <c r="P68" s="136"/>
      <c r="Q68" s="136"/>
      <c r="R68" s="141"/>
    </row>
    <row r="69" s="39" customFormat="1" ht="28" customHeight="1" spans="1:18">
      <c r="A69" s="137" t="str">
        <f t="shared" si="4"/>
        <v>     单位资金安排政府采购类项目经费</v>
      </c>
      <c r="B69" s="138" t="s">
        <v>1477</v>
      </c>
      <c r="C69" s="138" t="s">
        <v>1508</v>
      </c>
      <c r="D69" s="139" t="s">
        <v>1461</v>
      </c>
      <c r="E69" s="140">
        <v>20</v>
      </c>
      <c r="F69" s="141">
        <v>40000</v>
      </c>
      <c r="G69" s="141">
        <v>40000</v>
      </c>
      <c r="H69" s="141"/>
      <c r="I69" s="136"/>
      <c r="J69" s="136"/>
      <c r="K69" s="136"/>
      <c r="L69" s="141">
        <v>40000</v>
      </c>
      <c r="M69" s="141">
        <v>40000</v>
      </c>
      <c r="N69" s="136"/>
      <c r="O69" s="136"/>
      <c r="P69" s="136"/>
      <c r="Q69" s="136"/>
      <c r="R69" s="141"/>
    </row>
    <row r="70" s="39" customFormat="1" ht="28" customHeight="1" spans="1:18">
      <c r="A70" s="137" t="str">
        <f t="shared" si="4"/>
        <v>     单位资金安排政府采购类项目经费</v>
      </c>
      <c r="B70" s="138" t="s">
        <v>1509</v>
      </c>
      <c r="C70" s="138" t="s">
        <v>1509</v>
      </c>
      <c r="D70" s="139" t="s">
        <v>1453</v>
      </c>
      <c r="E70" s="140">
        <v>3</v>
      </c>
      <c r="F70" s="141">
        <v>143250</v>
      </c>
      <c r="G70" s="141">
        <v>143250</v>
      </c>
      <c r="H70" s="141"/>
      <c r="I70" s="136"/>
      <c r="J70" s="136"/>
      <c r="K70" s="136"/>
      <c r="L70" s="141">
        <v>143250</v>
      </c>
      <c r="M70" s="141">
        <v>143250</v>
      </c>
      <c r="N70" s="136"/>
      <c r="O70" s="136"/>
      <c r="P70" s="136"/>
      <c r="Q70" s="136"/>
      <c r="R70" s="141"/>
    </row>
    <row r="71" s="39" customFormat="1" ht="28" customHeight="1" spans="1:18">
      <c r="A71" s="137" t="str">
        <f t="shared" si="4"/>
        <v>     单位资金安排政府采购类项目经费</v>
      </c>
      <c r="B71" s="138" t="s">
        <v>1510</v>
      </c>
      <c r="C71" s="138" t="s">
        <v>1500</v>
      </c>
      <c r="D71" s="139" t="s">
        <v>1453</v>
      </c>
      <c r="E71" s="140">
        <v>5</v>
      </c>
      <c r="F71" s="141">
        <v>3500000</v>
      </c>
      <c r="G71" s="141">
        <v>3500000</v>
      </c>
      <c r="H71" s="141"/>
      <c r="I71" s="136"/>
      <c r="J71" s="136"/>
      <c r="K71" s="136"/>
      <c r="L71" s="141">
        <v>3500000</v>
      </c>
      <c r="M71" s="141">
        <v>3500000</v>
      </c>
      <c r="N71" s="136"/>
      <c r="O71" s="136"/>
      <c r="P71" s="136"/>
      <c r="Q71" s="136"/>
      <c r="R71" s="141"/>
    </row>
    <row r="72" s="39" customFormat="1" ht="28" customHeight="1" spans="1:18">
      <c r="A72" s="137" t="str">
        <f t="shared" si="4"/>
        <v>     单位资金安排政府采购类项目经费</v>
      </c>
      <c r="B72" s="138" t="s">
        <v>1471</v>
      </c>
      <c r="C72" s="138" t="s">
        <v>1471</v>
      </c>
      <c r="D72" s="139" t="s">
        <v>1461</v>
      </c>
      <c r="E72" s="140">
        <v>35</v>
      </c>
      <c r="F72" s="141">
        <v>190750</v>
      </c>
      <c r="G72" s="141">
        <v>190750</v>
      </c>
      <c r="H72" s="141"/>
      <c r="I72" s="136"/>
      <c r="J72" s="136"/>
      <c r="K72" s="136"/>
      <c r="L72" s="141">
        <v>190750</v>
      </c>
      <c r="M72" s="141">
        <v>190750</v>
      </c>
      <c r="N72" s="136"/>
      <c r="O72" s="136"/>
      <c r="P72" s="136"/>
      <c r="Q72" s="136"/>
      <c r="R72" s="141"/>
    </row>
    <row r="73" s="39" customFormat="1" ht="28" customHeight="1" spans="1:18">
      <c r="A73" s="137" t="str">
        <f t="shared" si="4"/>
        <v>     单位资金安排政府采购类项目经费</v>
      </c>
      <c r="B73" s="138" t="s">
        <v>1511</v>
      </c>
      <c r="C73" s="138" t="s">
        <v>1512</v>
      </c>
      <c r="D73" s="139" t="s">
        <v>1461</v>
      </c>
      <c r="E73" s="140">
        <v>30</v>
      </c>
      <c r="F73" s="141">
        <v>96000</v>
      </c>
      <c r="G73" s="141">
        <v>96000</v>
      </c>
      <c r="H73" s="141"/>
      <c r="I73" s="136"/>
      <c r="J73" s="136"/>
      <c r="K73" s="136"/>
      <c r="L73" s="141">
        <v>96000</v>
      </c>
      <c r="M73" s="141">
        <v>96000</v>
      </c>
      <c r="N73" s="136"/>
      <c r="O73" s="136"/>
      <c r="P73" s="136"/>
      <c r="Q73" s="136"/>
      <c r="R73" s="141"/>
    </row>
    <row r="74" s="39" customFormat="1" ht="28" customHeight="1" spans="1:18">
      <c r="A74" s="142" t="s">
        <v>89</v>
      </c>
      <c r="B74" s="143"/>
      <c r="C74" s="143"/>
      <c r="D74" s="143"/>
      <c r="E74" s="143"/>
      <c r="F74" s="141">
        <v>650000</v>
      </c>
      <c r="G74" s="141">
        <v>650000</v>
      </c>
      <c r="H74" s="141">
        <v>50000</v>
      </c>
      <c r="I74" s="136"/>
      <c r="J74" s="136"/>
      <c r="K74" s="136"/>
      <c r="L74" s="141">
        <v>600000</v>
      </c>
      <c r="M74" s="141">
        <v>600000</v>
      </c>
      <c r="N74" s="136"/>
      <c r="O74" s="136"/>
      <c r="P74" s="136"/>
      <c r="Q74" s="136"/>
      <c r="R74" s="141"/>
    </row>
    <row r="75" s="39" customFormat="1" ht="28" customHeight="1" spans="1:18">
      <c r="A75" s="137" t="str">
        <f t="shared" ref="A75:A82" si="5">"     "&amp;"（上年结余自有资金）非财政拨款结转专项经费"</f>
        <v>     （上年结余自有资金）非财政拨款结转专项经费</v>
      </c>
      <c r="B75" s="138" t="s">
        <v>1513</v>
      </c>
      <c r="C75" s="138" t="s">
        <v>1462</v>
      </c>
      <c r="D75" s="139" t="s">
        <v>1463</v>
      </c>
      <c r="E75" s="140">
        <v>15</v>
      </c>
      <c r="F75" s="141">
        <v>12000</v>
      </c>
      <c r="G75" s="141">
        <v>12000</v>
      </c>
      <c r="H75" s="141"/>
      <c r="I75" s="136"/>
      <c r="J75" s="136"/>
      <c r="K75" s="136"/>
      <c r="L75" s="141">
        <v>12000</v>
      </c>
      <c r="M75" s="141">
        <v>12000</v>
      </c>
      <c r="N75" s="136"/>
      <c r="O75" s="136"/>
      <c r="P75" s="136"/>
      <c r="Q75" s="136"/>
      <c r="R75" s="141"/>
    </row>
    <row r="76" s="39" customFormat="1" ht="28" customHeight="1" spans="1:18">
      <c r="A76" s="137" t="str">
        <f t="shared" si="5"/>
        <v>     （上年结余自有资金）非财政拨款结转专项经费</v>
      </c>
      <c r="B76" s="138" t="s">
        <v>1464</v>
      </c>
      <c r="C76" s="138" t="s">
        <v>1464</v>
      </c>
      <c r="D76" s="139" t="s">
        <v>1465</v>
      </c>
      <c r="E76" s="140">
        <v>15</v>
      </c>
      <c r="F76" s="141">
        <v>30000</v>
      </c>
      <c r="G76" s="141">
        <v>30000</v>
      </c>
      <c r="H76" s="141"/>
      <c r="I76" s="136"/>
      <c r="J76" s="136"/>
      <c r="K76" s="136"/>
      <c r="L76" s="141">
        <v>30000</v>
      </c>
      <c r="M76" s="141">
        <v>30000</v>
      </c>
      <c r="N76" s="136"/>
      <c r="O76" s="136"/>
      <c r="P76" s="136"/>
      <c r="Q76" s="136"/>
      <c r="R76" s="141"/>
    </row>
    <row r="77" s="39" customFormat="1" ht="28" customHeight="1" spans="1:18">
      <c r="A77" s="137" t="str">
        <f t="shared" si="5"/>
        <v>     （上年结余自有资金）非财政拨款结转专项经费</v>
      </c>
      <c r="B77" s="138" t="s">
        <v>1514</v>
      </c>
      <c r="C77" s="138" t="s">
        <v>1514</v>
      </c>
      <c r="D77" s="139" t="s">
        <v>1461</v>
      </c>
      <c r="E77" s="140">
        <v>6</v>
      </c>
      <c r="F77" s="141">
        <v>48000</v>
      </c>
      <c r="G77" s="141">
        <v>48000</v>
      </c>
      <c r="H77" s="141"/>
      <c r="I77" s="136"/>
      <c r="J77" s="136"/>
      <c r="K77" s="136"/>
      <c r="L77" s="141">
        <v>48000</v>
      </c>
      <c r="M77" s="141">
        <v>48000</v>
      </c>
      <c r="N77" s="136"/>
      <c r="O77" s="136"/>
      <c r="P77" s="136"/>
      <c r="Q77" s="136"/>
      <c r="R77" s="141"/>
    </row>
    <row r="78" s="39" customFormat="1" ht="28" customHeight="1" spans="1:18">
      <c r="A78" s="137" t="str">
        <f t="shared" si="5"/>
        <v>     （上年结余自有资金）非财政拨款结转专项经费</v>
      </c>
      <c r="B78" s="138" t="s">
        <v>1469</v>
      </c>
      <c r="C78" s="138" t="s">
        <v>1469</v>
      </c>
      <c r="D78" s="139" t="s">
        <v>1461</v>
      </c>
      <c r="E78" s="140">
        <v>2</v>
      </c>
      <c r="F78" s="141">
        <v>60000</v>
      </c>
      <c r="G78" s="141">
        <v>60000</v>
      </c>
      <c r="H78" s="141"/>
      <c r="I78" s="136"/>
      <c r="J78" s="136"/>
      <c r="K78" s="136"/>
      <c r="L78" s="141">
        <v>60000</v>
      </c>
      <c r="M78" s="141">
        <v>60000</v>
      </c>
      <c r="N78" s="136"/>
      <c r="O78" s="136"/>
      <c r="P78" s="136"/>
      <c r="Q78" s="136"/>
      <c r="R78" s="141"/>
    </row>
    <row r="79" s="39" customFormat="1" ht="28" customHeight="1" spans="1:18">
      <c r="A79" s="137" t="str">
        <f t="shared" si="5"/>
        <v>     （上年结余自有资金）非财政拨款结转专项经费</v>
      </c>
      <c r="B79" s="138" t="s">
        <v>1452</v>
      </c>
      <c r="C79" s="138" t="s">
        <v>1452</v>
      </c>
      <c r="D79" s="139" t="s">
        <v>1470</v>
      </c>
      <c r="E79" s="140">
        <v>200</v>
      </c>
      <c r="F79" s="141">
        <v>36000</v>
      </c>
      <c r="G79" s="141">
        <v>36000</v>
      </c>
      <c r="H79" s="141"/>
      <c r="I79" s="136"/>
      <c r="J79" s="136"/>
      <c r="K79" s="136"/>
      <c r="L79" s="141">
        <v>36000</v>
      </c>
      <c r="M79" s="141">
        <v>36000</v>
      </c>
      <c r="N79" s="136"/>
      <c r="O79" s="136"/>
      <c r="P79" s="136"/>
      <c r="Q79" s="136"/>
      <c r="R79" s="141"/>
    </row>
    <row r="80" s="39" customFormat="1" ht="28" customHeight="1" spans="1:18">
      <c r="A80" s="137" t="str">
        <f t="shared" si="5"/>
        <v>     （上年结余自有资金）非财政拨款结转专项经费</v>
      </c>
      <c r="B80" s="138" t="s">
        <v>1511</v>
      </c>
      <c r="C80" s="138" t="s">
        <v>1497</v>
      </c>
      <c r="D80" s="139" t="s">
        <v>1461</v>
      </c>
      <c r="E80" s="140">
        <v>4</v>
      </c>
      <c r="F80" s="141">
        <v>29000</v>
      </c>
      <c r="G80" s="141">
        <v>29000</v>
      </c>
      <c r="H80" s="141"/>
      <c r="I80" s="136"/>
      <c r="J80" s="136"/>
      <c r="K80" s="136"/>
      <c r="L80" s="141">
        <v>29000</v>
      </c>
      <c r="M80" s="141">
        <v>29000</v>
      </c>
      <c r="N80" s="136"/>
      <c r="O80" s="136"/>
      <c r="P80" s="136"/>
      <c r="Q80" s="136"/>
      <c r="R80" s="141"/>
    </row>
    <row r="81" s="39" customFormat="1" ht="28" customHeight="1" spans="1:18">
      <c r="A81" s="137" t="str">
        <f t="shared" si="5"/>
        <v>     （上年结余自有资金）非财政拨款结转专项经费</v>
      </c>
      <c r="B81" s="138" t="s">
        <v>1515</v>
      </c>
      <c r="C81" s="138" t="s">
        <v>1515</v>
      </c>
      <c r="D81" s="139" t="s">
        <v>1461</v>
      </c>
      <c r="E81" s="140">
        <v>5</v>
      </c>
      <c r="F81" s="141">
        <v>10000</v>
      </c>
      <c r="G81" s="141">
        <v>10000</v>
      </c>
      <c r="H81" s="141"/>
      <c r="I81" s="136"/>
      <c r="J81" s="136"/>
      <c r="K81" s="136"/>
      <c r="L81" s="141">
        <v>10000</v>
      </c>
      <c r="M81" s="141">
        <v>10000</v>
      </c>
      <c r="N81" s="136"/>
      <c r="O81" s="136"/>
      <c r="P81" s="136"/>
      <c r="Q81" s="136"/>
      <c r="R81" s="141"/>
    </row>
    <row r="82" s="39" customFormat="1" ht="28" customHeight="1" spans="1:18">
      <c r="A82" s="137" t="str">
        <f t="shared" si="5"/>
        <v>     （上年结余自有资金）非财政拨款结转专项经费</v>
      </c>
      <c r="B82" s="138" t="s">
        <v>1471</v>
      </c>
      <c r="C82" s="138" t="s">
        <v>1471</v>
      </c>
      <c r="D82" s="139" t="s">
        <v>1461</v>
      </c>
      <c r="E82" s="140">
        <v>10</v>
      </c>
      <c r="F82" s="141">
        <v>75000</v>
      </c>
      <c r="G82" s="141">
        <v>75000</v>
      </c>
      <c r="H82" s="141"/>
      <c r="I82" s="136"/>
      <c r="J82" s="136"/>
      <c r="K82" s="136"/>
      <c r="L82" s="141">
        <v>75000</v>
      </c>
      <c r="M82" s="141">
        <v>75000</v>
      </c>
      <c r="N82" s="136"/>
      <c r="O82" s="136"/>
      <c r="P82" s="136"/>
      <c r="Q82" s="136"/>
      <c r="R82" s="141"/>
    </row>
    <row r="83" s="39" customFormat="1" ht="28" customHeight="1" spans="1:18">
      <c r="A83" s="137" t="str">
        <f t="shared" ref="A83:A90" si="6">"     "&amp;"单位资金安排自有资金项目经费"</f>
        <v>     单位资金安排自有资金项目经费</v>
      </c>
      <c r="B83" s="138" t="s">
        <v>1513</v>
      </c>
      <c r="C83" s="138" t="s">
        <v>1462</v>
      </c>
      <c r="D83" s="139" t="s">
        <v>1463</v>
      </c>
      <c r="E83" s="140">
        <v>15</v>
      </c>
      <c r="F83" s="141">
        <v>12000</v>
      </c>
      <c r="G83" s="141">
        <v>12000</v>
      </c>
      <c r="H83" s="141"/>
      <c r="I83" s="136"/>
      <c r="J83" s="136"/>
      <c r="K83" s="136"/>
      <c r="L83" s="141">
        <v>12000</v>
      </c>
      <c r="M83" s="141">
        <v>12000</v>
      </c>
      <c r="N83" s="136"/>
      <c r="O83" s="136"/>
      <c r="P83" s="136"/>
      <c r="Q83" s="136"/>
      <c r="R83" s="141"/>
    </row>
    <row r="84" s="39" customFormat="1" ht="28" customHeight="1" spans="1:18">
      <c r="A84" s="137" t="str">
        <f t="shared" si="6"/>
        <v>     单位资金安排自有资金项目经费</v>
      </c>
      <c r="B84" s="138" t="s">
        <v>1464</v>
      </c>
      <c r="C84" s="138" t="s">
        <v>1464</v>
      </c>
      <c r="D84" s="139" t="s">
        <v>1465</v>
      </c>
      <c r="E84" s="140">
        <v>15</v>
      </c>
      <c r="F84" s="141">
        <v>30000</v>
      </c>
      <c r="G84" s="141">
        <v>30000</v>
      </c>
      <c r="H84" s="141"/>
      <c r="I84" s="136"/>
      <c r="J84" s="136"/>
      <c r="K84" s="136"/>
      <c r="L84" s="141">
        <v>30000</v>
      </c>
      <c r="M84" s="141">
        <v>30000</v>
      </c>
      <c r="N84" s="136"/>
      <c r="O84" s="136"/>
      <c r="P84" s="136"/>
      <c r="Q84" s="136"/>
      <c r="R84" s="141"/>
    </row>
    <row r="85" s="39" customFormat="1" ht="28" customHeight="1" spans="1:18">
      <c r="A85" s="137" t="str">
        <f t="shared" si="6"/>
        <v>     单位资金安排自有资金项目经费</v>
      </c>
      <c r="B85" s="138" t="s">
        <v>1514</v>
      </c>
      <c r="C85" s="138" t="s">
        <v>1514</v>
      </c>
      <c r="D85" s="139" t="s">
        <v>1461</v>
      </c>
      <c r="E85" s="140">
        <v>6</v>
      </c>
      <c r="F85" s="141">
        <v>48000</v>
      </c>
      <c r="G85" s="141">
        <v>48000</v>
      </c>
      <c r="H85" s="141"/>
      <c r="I85" s="136"/>
      <c r="J85" s="136"/>
      <c r="K85" s="136"/>
      <c r="L85" s="141">
        <v>48000</v>
      </c>
      <c r="M85" s="141">
        <v>48000</v>
      </c>
      <c r="N85" s="136"/>
      <c r="O85" s="136"/>
      <c r="P85" s="136"/>
      <c r="Q85" s="136"/>
      <c r="R85" s="141"/>
    </row>
    <row r="86" s="39" customFormat="1" ht="28" customHeight="1" spans="1:18">
      <c r="A86" s="137" t="str">
        <f t="shared" si="6"/>
        <v>     单位资金安排自有资金项目经费</v>
      </c>
      <c r="B86" s="138" t="s">
        <v>1469</v>
      </c>
      <c r="C86" s="138" t="s">
        <v>1469</v>
      </c>
      <c r="D86" s="139" t="s">
        <v>1461</v>
      </c>
      <c r="E86" s="140">
        <v>2</v>
      </c>
      <c r="F86" s="141">
        <v>60000</v>
      </c>
      <c r="G86" s="141">
        <v>60000</v>
      </c>
      <c r="H86" s="141"/>
      <c r="I86" s="136"/>
      <c r="J86" s="136"/>
      <c r="K86" s="136"/>
      <c r="L86" s="141">
        <v>60000</v>
      </c>
      <c r="M86" s="141">
        <v>60000</v>
      </c>
      <c r="N86" s="136"/>
      <c r="O86" s="136"/>
      <c r="P86" s="136"/>
      <c r="Q86" s="136"/>
      <c r="R86" s="141"/>
    </row>
    <row r="87" s="39" customFormat="1" ht="28" customHeight="1" spans="1:18">
      <c r="A87" s="137" t="str">
        <f t="shared" si="6"/>
        <v>     单位资金安排自有资金项目经费</v>
      </c>
      <c r="B87" s="138" t="s">
        <v>1452</v>
      </c>
      <c r="C87" s="138" t="s">
        <v>1452</v>
      </c>
      <c r="D87" s="139" t="s">
        <v>1470</v>
      </c>
      <c r="E87" s="140">
        <v>200</v>
      </c>
      <c r="F87" s="141">
        <v>36000</v>
      </c>
      <c r="G87" s="141">
        <v>36000</v>
      </c>
      <c r="H87" s="141"/>
      <c r="I87" s="136"/>
      <c r="J87" s="136"/>
      <c r="K87" s="136"/>
      <c r="L87" s="141">
        <v>36000</v>
      </c>
      <c r="M87" s="141">
        <v>36000</v>
      </c>
      <c r="N87" s="136"/>
      <c r="O87" s="136"/>
      <c r="P87" s="136"/>
      <c r="Q87" s="136"/>
      <c r="R87" s="141"/>
    </row>
    <row r="88" s="39" customFormat="1" ht="28" customHeight="1" spans="1:18">
      <c r="A88" s="137" t="str">
        <f t="shared" si="6"/>
        <v>     单位资金安排自有资金项目经费</v>
      </c>
      <c r="B88" s="138" t="s">
        <v>1511</v>
      </c>
      <c r="C88" s="138" t="s">
        <v>1497</v>
      </c>
      <c r="D88" s="139" t="s">
        <v>1461</v>
      </c>
      <c r="E88" s="140">
        <v>4</v>
      </c>
      <c r="F88" s="141">
        <v>29000</v>
      </c>
      <c r="G88" s="141">
        <v>29000</v>
      </c>
      <c r="H88" s="141"/>
      <c r="I88" s="136"/>
      <c r="J88" s="136"/>
      <c r="K88" s="136"/>
      <c r="L88" s="141">
        <v>29000</v>
      </c>
      <c r="M88" s="141">
        <v>29000</v>
      </c>
      <c r="N88" s="136"/>
      <c r="O88" s="136"/>
      <c r="P88" s="136"/>
      <c r="Q88" s="136"/>
      <c r="R88" s="141"/>
    </row>
    <row r="89" s="39" customFormat="1" ht="28" customHeight="1" spans="1:18">
      <c r="A89" s="137" t="str">
        <f t="shared" si="6"/>
        <v>     单位资金安排自有资金项目经费</v>
      </c>
      <c r="B89" s="138" t="s">
        <v>1515</v>
      </c>
      <c r="C89" s="138" t="s">
        <v>1515</v>
      </c>
      <c r="D89" s="139" t="s">
        <v>1461</v>
      </c>
      <c r="E89" s="140">
        <v>5</v>
      </c>
      <c r="F89" s="141">
        <v>10000</v>
      </c>
      <c r="G89" s="141">
        <v>10000</v>
      </c>
      <c r="H89" s="141"/>
      <c r="I89" s="136"/>
      <c r="J89" s="136"/>
      <c r="K89" s="136"/>
      <c r="L89" s="141">
        <v>10000</v>
      </c>
      <c r="M89" s="141">
        <v>10000</v>
      </c>
      <c r="N89" s="136"/>
      <c r="O89" s="136"/>
      <c r="P89" s="136"/>
      <c r="Q89" s="136"/>
      <c r="R89" s="141"/>
    </row>
    <row r="90" s="39" customFormat="1" ht="28" customHeight="1" spans="1:18">
      <c r="A90" s="137" t="str">
        <f t="shared" si="6"/>
        <v>     单位资金安排自有资金项目经费</v>
      </c>
      <c r="B90" s="138" t="s">
        <v>1471</v>
      </c>
      <c r="C90" s="138" t="s">
        <v>1471</v>
      </c>
      <c r="D90" s="139" t="s">
        <v>1461</v>
      </c>
      <c r="E90" s="140">
        <v>10</v>
      </c>
      <c r="F90" s="141">
        <v>75000</v>
      </c>
      <c r="G90" s="141">
        <v>75000</v>
      </c>
      <c r="H90" s="141"/>
      <c r="I90" s="136"/>
      <c r="J90" s="136"/>
      <c r="K90" s="136"/>
      <c r="L90" s="141">
        <v>75000</v>
      </c>
      <c r="M90" s="141">
        <v>75000</v>
      </c>
      <c r="N90" s="136"/>
      <c r="O90" s="136"/>
      <c r="P90" s="136"/>
      <c r="Q90" s="136"/>
      <c r="R90" s="141"/>
    </row>
    <row r="91" s="39" customFormat="1" ht="28" customHeight="1" spans="1:18">
      <c r="A91" s="137" t="str">
        <f t="shared" ref="A91:A93" si="7">"     "&amp;"非免疫规划疫苗储存运输费非税征管成本补助经费"</f>
        <v>     非免疫规划疫苗储存运输费非税征管成本补助经费</v>
      </c>
      <c r="B91" s="138" t="s">
        <v>1516</v>
      </c>
      <c r="C91" s="138" t="s">
        <v>1464</v>
      </c>
      <c r="D91" s="139" t="s">
        <v>1461</v>
      </c>
      <c r="E91" s="140">
        <v>1</v>
      </c>
      <c r="F91" s="141">
        <v>2800</v>
      </c>
      <c r="G91" s="141">
        <v>2800</v>
      </c>
      <c r="H91" s="141">
        <v>2800</v>
      </c>
      <c r="I91" s="136"/>
      <c r="J91" s="136"/>
      <c r="K91" s="136"/>
      <c r="L91" s="141"/>
      <c r="M91" s="141"/>
      <c r="N91" s="136"/>
      <c r="O91" s="136"/>
      <c r="P91" s="136"/>
      <c r="Q91" s="136"/>
      <c r="R91" s="141"/>
    </row>
    <row r="92" s="39" customFormat="1" ht="28" customHeight="1" spans="1:18">
      <c r="A92" s="137" t="str">
        <f t="shared" si="7"/>
        <v>     非免疫规划疫苗储存运输费非税征管成本补助经费</v>
      </c>
      <c r="B92" s="138" t="s">
        <v>1511</v>
      </c>
      <c r="C92" s="138" t="s">
        <v>1497</v>
      </c>
      <c r="D92" s="139" t="s">
        <v>1461</v>
      </c>
      <c r="E92" s="140">
        <v>1</v>
      </c>
      <c r="F92" s="141">
        <v>31200</v>
      </c>
      <c r="G92" s="141">
        <v>31200</v>
      </c>
      <c r="H92" s="141">
        <v>31200</v>
      </c>
      <c r="I92" s="136"/>
      <c r="J92" s="136"/>
      <c r="K92" s="136"/>
      <c r="L92" s="141"/>
      <c r="M92" s="141"/>
      <c r="N92" s="136"/>
      <c r="O92" s="136"/>
      <c r="P92" s="136"/>
      <c r="Q92" s="136"/>
      <c r="R92" s="141"/>
    </row>
    <row r="93" s="39" customFormat="1" ht="28" customHeight="1" spans="1:18">
      <c r="A93" s="137" t="str">
        <f t="shared" si="7"/>
        <v>     非免疫规划疫苗储存运输费非税征管成本补助经费</v>
      </c>
      <c r="B93" s="138" t="s">
        <v>1517</v>
      </c>
      <c r="C93" s="138" t="s">
        <v>1471</v>
      </c>
      <c r="D93" s="139" t="s">
        <v>1461</v>
      </c>
      <c r="E93" s="140">
        <v>2</v>
      </c>
      <c r="F93" s="141">
        <v>16000</v>
      </c>
      <c r="G93" s="141">
        <v>16000</v>
      </c>
      <c r="H93" s="141">
        <v>16000</v>
      </c>
      <c r="I93" s="136"/>
      <c r="J93" s="136"/>
      <c r="K93" s="136"/>
      <c r="L93" s="141"/>
      <c r="M93" s="141"/>
      <c r="N93" s="136"/>
      <c r="O93" s="136"/>
      <c r="P93" s="136"/>
      <c r="Q93" s="136"/>
      <c r="R93" s="141"/>
    </row>
    <row r="94" s="39" customFormat="1" ht="28" customHeight="1" spans="1:18">
      <c r="A94" s="142" t="s">
        <v>91</v>
      </c>
      <c r="B94" s="143"/>
      <c r="C94" s="143"/>
      <c r="D94" s="143"/>
      <c r="E94" s="143"/>
      <c r="F94" s="141"/>
      <c r="G94" s="141">
        <v>35748817</v>
      </c>
      <c r="H94" s="141">
        <v>170000</v>
      </c>
      <c r="I94" s="136"/>
      <c r="J94" s="136"/>
      <c r="K94" s="136"/>
      <c r="L94" s="141">
        <v>35578817</v>
      </c>
      <c r="M94" s="141">
        <v>35578100</v>
      </c>
      <c r="N94" s="136"/>
      <c r="O94" s="136"/>
      <c r="P94" s="136"/>
      <c r="Q94" s="136"/>
      <c r="R94" s="141">
        <v>717</v>
      </c>
    </row>
    <row r="95" s="39" customFormat="1" ht="28" customHeight="1" spans="1:18">
      <c r="A95" s="137" t="str">
        <f>"     "&amp;"120运行经费"</f>
        <v>     120运行经费</v>
      </c>
      <c r="B95" s="138" t="s">
        <v>1518</v>
      </c>
      <c r="C95" s="138" t="s">
        <v>1448</v>
      </c>
      <c r="D95" s="139" t="s">
        <v>988</v>
      </c>
      <c r="E95" s="140">
        <v>1</v>
      </c>
      <c r="F95" s="141"/>
      <c r="G95" s="141">
        <v>70000</v>
      </c>
      <c r="H95" s="141">
        <v>70000</v>
      </c>
      <c r="I95" s="136"/>
      <c r="J95" s="136"/>
      <c r="K95" s="136"/>
      <c r="L95" s="141"/>
      <c r="M95" s="141"/>
      <c r="N95" s="136"/>
      <c r="O95" s="136"/>
      <c r="P95" s="136"/>
      <c r="Q95" s="136"/>
      <c r="R95" s="141"/>
    </row>
    <row r="96" s="39" customFormat="1" ht="28" customHeight="1" spans="1:18">
      <c r="A96" s="137" t="str">
        <f>"     "&amp;"120运行经费"</f>
        <v>     120运行经费</v>
      </c>
      <c r="B96" s="138" t="s">
        <v>1519</v>
      </c>
      <c r="C96" s="138" t="s">
        <v>1450</v>
      </c>
      <c r="D96" s="139" t="s">
        <v>988</v>
      </c>
      <c r="E96" s="140">
        <v>1</v>
      </c>
      <c r="F96" s="141"/>
      <c r="G96" s="141">
        <v>100000</v>
      </c>
      <c r="H96" s="141">
        <v>100000</v>
      </c>
      <c r="I96" s="136"/>
      <c r="J96" s="136"/>
      <c r="K96" s="136"/>
      <c r="L96" s="141"/>
      <c r="M96" s="141"/>
      <c r="N96" s="136"/>
      <c r="O96" s="136"/>
      <c r="P96" s="136"/>
      <c r="Q96" s="136"/>
      <c r="R96" s="141"/>
    </row>
    <row r="97" s="39" customFormat="1" ht="28" customHeight="1" spans="1:18">
      <c r="A97" s="137" t="str">
        <f>"     "&amp;"单位资金安排医共体结余资金活动类项目经费"</f>
        <v>     单位资金安排医共体结余资金活动类项目经费</v>
      </c>
      <c r="B97" s="138" t="s">
        <v>1520</v>
      </c>
      <c r="C97" s="138" t="s">
        <v>1521</v>
      </c>
      <c r="D97" s="139" t="s">
        <v>1453</v>
      </c>
      <c r="E97" s="140">
        <v>1</v>
      </c>
      <c r="F97" s="141"/>
      <c r="G97" s="141">
        <v>717</v>
      </c>
      <c r="H97" s="141"/>
      <c r="I97" s="136"/>
      <c r="J97" s="136"/>
      <c r="K97" s="136"/>
      <c r="L97" s="141">
        <v>717</v>
      </c>
      <c r="M97" s="141"/>
      <c r="N97" s="136"/>
      <c r="O97" s="136"/>
      <c r="P97" s="136"/>
      <c r="Q97" s="136"/>
      <c r="R97" s="141">
        <v>717</v>
      </c>
    </row>
    <row r="98" s="39" customFormat="1" ht="28" customHeight="1" spans="1:18">
      <c r="A98" s="137" t="str">
        <f t="shared" ref="A98:A103" si="8">"     "&amp;"单位资金安排政府采购活动类项目经费"</f>
        <v>     单位资金安排政府采购活动类项目经费</v>
      </c>
      <c r="B98" s="138" t="s">
        <v>1522</v>
      </c>
      <c r="C98" s="138" t="s">
        <v>1450</v>
      </c>
      <c r="D98" s="139" t="s">
        <v>988</v>
      </c>
      <c r="E98" s="140">
        <v>1</v>
      </c>
      <c r="F98" s="141"/>
      <c r="G98" s="141">
        <v>300000</v>
      </c>
      <c r="H98" s="141"/>
      <c r="I98" s="136"/>
      <c r="J98" s="136"/>
      <c r="K98" s="136"/>
      <c r="L98" s="141">
        <v>300000</v>
      </c>
      <c r="M98" s="141">
        <v>300000</v>
      </c>
      <c r="N98" s="136"/>
      <c r="O98" s="136"/>
      <c r="P98" s="136"/>
      <c r="Q98" s="136"/>
      <c r="R98" s="141"/>
    </row>
    <row r="99" s="39" customFormat="1" ht="28" customHeight="1" spans="1:18">
      <c r="A99" s="137" t="str">
        <f t="shared" si="8"/>
        <v>     单位资金安排政府采购活动类项目经费</v>
      </c>
      <c r="B99" s="138" t="s">
        <v>676</v>
      </c>
      <c r="C99" s="138" t="s">
        <v>1509</v>
      </c>
      <c r="D99" s="139" t="s">
        <v>988</v>
      </c>
      <c r="E99" s="140">
        <v>1</v>
      </c>
      <c r="F99" s="141"/>
      <c r="G99" s="141">
        <v>5000000</v>
      </c>
      <c r="H99" s="141"/>
      <c r="I99" s="136"/>
      <c r="J99" s="136"/>
      <c r="K99" s="136"/>
      <c r="L99" s="141">
        <v>5000000</v>
      </c>
      <c r="M99" s="141">
        <v>5000000</v>
      </c>
      <c r="N99" s="136"/>
      <c r="O99" s="136"/>
      <c r="P99" s="136"/>
      <c r="Q99" s="136"/>
      <c r="R99" s="141"/>
    </row>
    <row r="100" s="39" customFormat="1" ht="28" customHeight="1" spans="1:18">
      <c r="A100" s="137" t="str">
        <f t="shared" si="8"/>
        <v>     单位资金安排政府采购活动类项目经费</v>
      </c>
      <c r="B100" s="138" t="s">
        <v>1523</v>
      </c>
      <c r="C100" s="138" t="s">
        <v>1524</v>
      </c>
      <c r="D100" s="139" t="s">
        <v>988</v>
      </c>
      <c r="E100" s="140">
        <v>1</v>
      </c>
      <c r="F100" s="141"/>
      <c r="G100" s="141">
        <v>6950200</v>
      </c>
      <c r="H100" s="141"/>
      <c r="I100" s="136"/>
      <c r="J100" s="136"/>
      <c r="K100" s="136"/>
      <c r="L100" s="141">
        <v>6950200</v>
      </c>
      <c r="M100" s="141">
        <v>6950200</v>
      </c>
      <c r="N100" s="136"/>
      <c r="O100" s="136"/>
      <c r="P100" s="136"/>
      <c r="Q100" s="136"/>
      <c r="R100" s="141"/>
    </row>
    <row r="101" s="39" customFormat="1" ht="28" customHeight="1" spans="1:18">
      <c r="A101" s="137" t="str">
        <f t="shared" si="8"/>
        <v>     单位资金安排政府采购活动类项目经费</v>
      </c>
      <c r="B101" s="138" t="s">
        <v>1525</v>
      </c>
      <c r="C101" s="138" t="s">
        <v>1526</v>
      </c>
      <c r="D101" s="139" t="s">
        <v>988</v>
      </c>
      <c r="E101" s="140">
        <v>1</v>
      </c>
      <c r="F101" s="141"/>
      <c r="G101" s="141">
        <v>3840000</v>
      </c>
      <c r="H101" s="141"/>
      <c r="I101" s="136"/>
      <c r="J101" s="136"/>
      <c r="K101" s="136"/>
      <c r="L101" s="141">
        <v>3840000</v>
      </c>
      <c r="M101" s="141">
        <v>3840000</v>
      </c>
      <c r="N101" s="136"/>
      <c r="O101" s="136"/>
      <c r="P101" s="136"/>
      <c r="Q101" s="136"/>
      <c r="R101" s="141"/>
    </row>
    <row r="102" s="39" customFormat="1" ht="28" customHeight="1" spans="1:18">
      <c r="A102" s="137" t="str">
        <f t="shared" si="8"/>
        <v>     单位资金安排政府采购活动类项目经费</v>
      </c>
      <c r="B102" s="138" t="s">
        <v>468</v>
      </c>
      <c r="C102" s="138" t="s">
        <v>1485</v>
      </c>
      <c r="D102" s="139" t="s">
        <v>988</v>
      </c>
      <c r="E102" s="140">
        <v>1</v>
      </c>
      <c r="F102" s="141"/>
      <c r="G102" s="141">
        <v>9487900</v>
      </c>
      <c r="H102" s="141"/>
      <c r="I102" s="136"/>
      <c r="J102" s="136"/>
      <c r="K102" s="136"/>
      <c r="L102" s="141">
        <v>9487900</v>
      </c>
      <c r="M102" s="141">
        <v>9487900</v>
      </c>
      <c r="N102" s="136"/>
      <c r="O102" s="136"/>
      <c r="P102" s="136"/>
      <c r="Q102" s="136"/>
      <c r="R102" s="141"/>
    </row>
    <row r="103" s="39" customFormat="1" ht="28" customHeight="1" spans="1:18">
      <c r="A103" s="137" t="str">
        <f t="shared" si="8"/>
        <v>     单位资金安排政府采购活动类项目经费</v>
      </c>
      <c r="B103" s="138" t="s">
        <v>1527</v>
      </c>
      <c r="C103" s="138" t="s">
        <v>1500</v>
      </c>
      <c r="D103" s="139" t="s">
        <v>988</v>
      </c>
      <c r="E103" s="140">
        <v>1</v>
      </c>
      <c r="F103" s="141"/>
      <c r="G103" s="141">
        <v>10000000</v>
      </c>
      <c r="H103" s="141"/>
      <c r="I103" s="136"/>
      <c r="J103" s="136"/>
      <c r="K103" s="136"/>
      <c r="L103" s="141">
        <v>10000000</v>
      </c>
      <c r="M103" s="141">
        <v>10000000</v>
      </c>
      <c r="N103" s="136"/>
      <c r="O103" s="136"/>
      <c r="P103" s="136"/>
      <c r="Q103" s="136"/>
      <c r="R103" s="141"/>
    </row>
    <row r="104" s="39" customFormat="1" ht="28" customHeight="1" spans="1:18">
      <c r="A104" s="142" t="s">
        <v>93</v>
      </c>
      <c r="B104" s="143"/>
      <c r="C104" s="143"/>
      <c r="D104" s="143"/>
      <c r="E104" s="143"/>
      <c r="F104" s="141">
        <v>523500</v>
      </c>
      <c r="G104" s="141">
        <v>523500</v>
      </c>
      <c r="H104" s="141"/>
      <c r="I104" s="136"/>
      <c r="J104" s="136"/>
      <c r="K104" s="136"/>
      <c r="L104" s="141">
        <v>523500</v>
      </c>
      <c r="M104" s="141">
        <v>523500</v>
      </c>
      <c r="N104" s="136"/>
      <c r="O104" s="136"/>
      <c r="P104" s="136"/>
      <c r="Q104" s="136"/>
      <c r="R104" s="141"/>
    </row>
    <row r="105" s="39" customFormat="1" ht="28" customHeight="1" spans="1:18">
      <c r="A105" s="137" t="str">
        <f t="shared" ref="A105:A118" si="9">"     "&amp;"单位自有资金安排公用支出经费"</f>
        <v>     单位自有资金安排公用支出经费</v>
      </c>
      <c r="B105" s="138" t="s">
        <v>1476</v>
      </c>
      <c r="C105" s="138" t="s">
        <v>1476</v>
      </c>
      <c r="D105" s="139" t="s">
        <v>1461</v>
      </c>
      <c r="E105" s="140">
        <v>5</v>
      </c>
      <c r="F105" s="141">
        <v>9000</v>
      </c>
      <c r="G105" s="141">
        <v>9000</v>
      </c>
      <c r="H105" s="141"/>
      <c r="I105" s="136"/>
      <c r="J105" s="136"/>
      <c r="K105" s="136"/>
      <c r="L105" s="141">
        <v>9000</v>
      </c>
      <c r="M105" s="141">
        <v>9000</v>
      </c>
      <c r="N105" s="136"/>
      <c r="O105" s="136"/>
      <c r="P105" s="136"/>
      <c r="Q105" s="136"/>
      <c r="R105" s="141"/>
    </row>
    <row r="106" s="39" customFormat="1" ht="28" customHeight="1" spans="1:18">
      <c r="A106" s="137" t="str">
        <f t="shared" si="9"/>
        <v>     单位自有资金安排公用支出经费</v>
      </c>
      <c r="B106" s="138" t="s">
        <v>1460</v>
      </c>
      <c r="C106" s="138" t="s">
        <v>1460</v>
      </c>
      <c r="D106" s="139" t="s">
        <v>1461</v>
      </c>
      <c r="E106" s="140">
        <v>10</v>
      </c>
      <c r="F106" s="141">
        <v>17000</v>
      </c>
      <c r="G106" s="141">
        <v>17000</v>
      </c>
      <c r="H106" s="141"/>
      <c r="I106" s="136"/>
      <c r="J106" s="136"/>
      <c r="K106" s="136"/>
      <c r="L106" s="141">
        <v>17000</v>
      </c>
      <c r="M106" s="141">
        <v>17000</v>
      </c>
      <c r="N106" s="136"/>
      <c r="O106" s="136"/>
      <c r="P106" s="136"/>
      <c r="Q106" s="136"/>
      <c r="R106" s="141"/>
    </row>
    <row r="107" s="39" customFormat="1" ht="28" customHeight="1" spans="1:18">
      <c r="A107" s="137" t="str">
        <f t="shared" si="9"/>
        <v>     单位自有资金安排公用支出经费</v>
      </c>
      <c r="B107" s="138" t="s">
        <v>1462</v>
      </c>
      <c r="C107" s="138" t="s">
        <v>1462</v>
      </c>
      <c r="D107" s="139" t="s">
        <v>1463</v>
      </c>
      <c r="E107" s="140">
        <v>10</v>
      </c>
      <c r="F107" s="141">
        <v>4000</v>
      </c>
      <c r="G107" s="141">
        <v>4000</v>
      </c>
      <c r="H107" s="141"/>
      <c r="I107" s="136"/>
      <c r="J107" s="136"/>
      <c r="K107" s="136"/>
      <c r="L107" s="141">
        <v>4000</v>
      </c>
      <c r="M107" s="141">
        <v>4000</v>
      </c>
      <c r="N107" s="136"/>
      <c r="O107" s="136"/>
      <c r="P107" s="136"/>
      <c r="Q107" s="136"/>
      <c r="R107" s="141"/>
    </row>
    <row r="108" s="39" customFormat="1" ht="28" customHeight="1" spans="1:18">
      <c r="A108" s="137" t="str">
        <f t="shared" si="9"/>
        <v>     单位自有资金安排公用支出经费</v>
      </c>
      <c r="B108" s="138" t="s">
        <v>1464</v>
      </c>
      <c r="C108" s="138" t="s">
        <v>1464</v>
      </c>
      <c r="D108" s="139" t="s">
        <v>1465</v>
      </c>
      <c r="E108" s="140">
        <v>10</v>
      </c>
      <c r="F108" s="141">
        <v>5500</v>
      </c>
      <c r="G108" s="141">
        <v>5500</v>
      </c>
      <c r="H108" s="141"/>
      <c r="I108" s="157"/>
      <c r="J108" s="157"/>
      <c r="K108" s="158"/>
      <c r="L108" s="141">
        <v>5500</v>
      </c>
      <c r="M108" s="141">
        <v>5500</v>
      </c>
      <c r="N108" s="157"/>
      <c r="O108" s="159"/>
      <c r="P108" s="158"/>
      <c r="Q108" s="158"/>
      <c r="R108" s="141"/>
    </row>
    <row r="109" s="39" customFormat="1" ht="28" customHeight="1" spans="1:18">
      <c r="A109" s="137" t="str">
        <f t="shared" si="9"/>
        <v>     单位自有资金安排公用支出经费</v>
      </c>
      <c r="B109" s="138" t="s">
        <v>1528</v>
      </c>
      <c r="C109" s="138" t="s">
        <v>1448</v>
      </c>
      <c r="D109" s="139" t="s">
        <v>843</v>
      </c>
      <c r="E109" s="140">
        <v>1</v>
      </c>
      <c r="F109" s="141">
        <v>70000</v>
      </c>
      <c r="G109" s="141">
        <v>70000</v>
      </c>
      <c r="H109" s="141"/>
      <c r="I109" s="157"/>
      <c r="J109" s="157"/>
      <c r="K109" s="158"/>
      <c r="L109" s="141">
        <v>70000</v>
      </c>
      <c r="M109" s="141">
        <v>70000</v>
      </c>
      <c r="N109" s="157"/>
      <c r="O109" s="159"/>
      <c r="P109" s="158"/>
      <c r="Q109" s="158"/>
      <c r="R109" s="141"/>
    </row>
    <row r="110" s="39" customFormat="1" ht="28" customHeight="1" spans="1:18">
      <c r="A110" s="137" t="str">
        <f t="shared" si="9"/>
        <v>     单位自有资金安排公用支出经费</v>
      </c>
      <c r="B110" s="138" t="s">
        <v>1529</v>
      </c>
      <c r="C110" s="138" t="s">
        <v>1450</v>
      </c>
      <c r="D110" s="139" t="s">
        <v>843</v>
      </c>
      <c r="E110" s="140">
        <v>1</v>
      </c>
      <c r="F110" s="141">
        <v>50000</v>
      </c>
      <c r="G110" s="141">
        <v>50000</v>
      </c>
      <c r="H110" s="141"/>
      <c r="I110" s="157"/>
      <c r="J110" s="157"/>
      <c r="K110" s="158"/>
      <c r="L110" s="141">
        <v>50000</v>
      </c>
      <c r="M110" s="141">
        <v>50000</v>
      </c>
      <c r="N110" s="157"/>
      <c r="O110" s="159"/>
      <c r="P110" s="158"/>
      <c r="Q110" s="158"/>
      <c r="R110" s="141"/>
    </row>
    <row r="111" s="39" customFormat="1" ht="28" customHeight="1" spans="1:18">
      <c r="A111" s="137" t="str">
        <f t="shared" si="9"/>
        <v>     单位自有资金安排公用支出经费</v>
      </c>
      <c r="B111" s="138" t="s">
        <v>1452</v>
      </c>
      <c r="C111" s="138" t="s">
        <v>1452</v>
      </c>
      <c r="D111" s="139" t="s">
        <v>1470</v>
      </c>
      <c r="E111" s="140">
        <v>450</v>
      </c>
      <c r="F111" s="141">
        <v>76500</v>
      </c>
      <c r="G111" s="141">
        <v>76500</v>
      </c>
      <c r="H111" s="141"/>
      <c r="I111" s="157"/>
      <c r="J111" s="157"/>
      <c r="K111" s="158"/>
      <c r="L111" s="141">
        <v>76500</v>
      </c>
      <c r="M111" s="141">
        <v>76500</v>
      </c>
      <c r="N111" s="157"/>
      <c r="O111" s="159"/>
      <c r="P111" s="158"/>
      <c r="Q111" s="158"/>
      <c r="R111" s="141"/>
    </row>
    <row r="112" s="39" customFormat="1" ht="28" customHeight="1" spans="1:18">
      <c r="A112" s="137" t="str">
        <f t="shared" si="9"/>
        <v>     单位自有资金安排公用支出经费</v>
      </c>
      <c r="B112" s="138" t="s">
        <v>1530</v>
      </c>
      <c r="C112" s="138" t="s">
        <v>1455</v>
      </c>
      <c r="D112" s="139" t="s">
        <v>843</v>
      </c>
      <c r="E112" s="140">
        <v>1</v>
      </c>
      <c r="F112" s="141">
        <v>30000</v>
      </c>
      <c r="G112" s="141">
        <v>30000</v>
      </c>
      <c r="H112" s="141"/>
      <c r="I112" s="157"/>
      <c r="J112" s="157"/>
      <c r="K112" s="158"/>
      <c r="L112" s="141">
        <v>30000</v>
      </c>
      <c r="M112" s="141">
        <v>30000</v>
      </c>
      <c r="N112" s="157"/>
      <c r="O112" s="159"/>
      <c r="P112" s="158"/>
      <c r="Q112" s="158"/>
      <c r="R112" s="141"/>
    </row>
    <row r="113" s="39" customFormat="1" ht="28" customHeight="1" spans="1:18">
      <c r="A113" s="137" t="str">
        <f t="shared" si="9"/>
        <v>     单位自有资金安排公用支出经费</v>
      </c>
      <c r="B113" s="138" t="s">
        <v>1531</v>
      </c>
      <c r="C113" s="138" t="s">
        <v>1532</v>
      </c>
      <c r="D113" s="139" t="s">
        <v>1465</v>
      </c>
      <c r="E113" s="140">
        <v>10</v>
      </c>
      <c r="F113" s="141">
        <v>10000</v>
      </c>
      <c r="G113" s="141">
        <v>10000</v>
      </c>
      <c r="H113" s="141"/>
      <c r="I113" s="157"/>
      <c r="J113" s="157"/>
      <c r="K113" s="158"/>
      <c r="L113" s="141">
        <v>10000</v>
      </c>
      <c r="M113" s="141">
        <v>10000</v>
      </c>
      <c r="N113" s="157"/>
      <c r="O113" s="159"/>
      <c r="P113" s="158"/>
      <c r="Q113" s="158"/>
      <c r="R113" s="141"/>
    </row>
    <row r="114" s="39" customFormat="1" ht="28" customHeight="1" spans="1:18">
      <c r="A114" s="137" t="str">
        <f t="shared" si="9"/>
        <v>     单位自有资金安排公用支出经费</v>
      </c>
      <c r="B114" s="138" t="s">
        <v>1533</v>
      </c>
      <c r="C114" s="138" t="s">
        <v>1498</v>
      </c>
      <c r="D114" s="139" t="s">
        <v>1461</v>
      </c>
      <c r="E114" s="140">
        <v>1</v>
      </c>
      <c r="F114" s="141">
        <v>2000</v>
      </c>
      <c r="G114" s="141">
        <v>2000</v>
      </c>
      <c r="H114" s="141"/>
      <c r="I114" s="157"/>
      <c r="J114" s="157"/>
      <c r="K114" s="158"/>
      <c r="L114" s="141">
        <v>2000</v>
      </c>
      <c r="M114" s="141">
        <v>2000</v>
      </c>
      <c r="N114" s="157"/>
      <c r="O114" s="159"/>
      <c r="P114" s="158"/>
      <c r="Q114" s="158"/>
      <c r="R114" s="141"/>
    </row>
    <row r="115" s="39" customFormat="1" ht="28" customHeight="1" spans="1:18">
      <c r="A115" s="137" t="str">
        <f t="shared" si="9"/>
        <v>     单位自有资金安排公用支出经费</v>
      </c>
      <c r="B115" s="138" t="s">
        <v>1515</v>
      </c>
      <c r="C115" s="138" t="s">
        <v>1515</v>
      </c>
      <c r="D115" s="139" t="s">
        <v>1461</v>
      </c>
      <c r="E115" s="140">
        <v>3</v>
      </c>
      <c r="F115" s="141">
        <v>3000</v>
      </c>
      <c r="G115" s="141">
        <v>3000</v>
      </c>
      <c r="H115" s="141"/>
      <c r="I115" s="157"/>
      <c r="J115" s="157"/>
      <c r="K115" s="158"/>
      <c r="L115" s="141">
        <v>3000</v>
      </c>
      <c r="M115" s="141">
        <v>3000</v>
      </c>
      <c r="N115" s="157"/>
      <c r="O115" s="159"/>
      <c r="P115" s="158"/>
      <c r="Q115" s="158"/>
      <c r="R115" s="141"/>
    </row>
    <row r="116" s="39" customFormat="1" ht="28" customHeight="1" spans="1:18">
      <c r="A116" s="137" t="str">
        <f t="shared" si="9"/>
        <v>     单位自有资金安排公用支出经费</v>
      </c>
      <c r="B116" s="138" t="s">
        <v>1471</v>
      </c>
      <c r="C116" s="138" t="s">
        <v>1471</v>
      </c>
      <c r="D116" s="139" t="s">
        <v>1461</v>
      </c>
      <c r="E116" s="140">
        <v>8</v>
      </c>
      <c r="F116" s="141">
        <v>68000</v>
      </c>
      <c r="G116" s="141">
        <v>68000</v>
      </c>
      <c r="H116" s="141"/>
      <c r="I116" s="157"/>
      <c r="J116" s="157"/>
      <c r="K116" s="158"/>
      <c r="L116" s="141">
        <v>68000</v>
      </c>
      <c r="M116" s="141">
        <v>68000</v>
      </c>
      <c r="N116" s="157"/>
      <c r="O116" s="159"/>
      <c r="P116" s="158"/>
      <c r="Q116" s="158"/>
      <c r="R116" s="141"/>
    </row>
    <row r="117" s="39" customFormat="1" ht="28" customHeight="1" spans="1:18">
      <c r="A117" s="137" t="str">
        <f t="shared" si="9"/>
        <v>     单位自有资金安排公用支出经费</v>
      </c>
      <c r="B117" s="138" t="s">
        <v>1472</v>
      </c>
      <c r="C117" s="138" t="s">
        <v>1472</v>
      </c>
      <c r="D117" s="139" t="s">
        <v>905</v>
      </c>
      <c r="E117" s="140">
        <v>10</v>
      </c>
      <c r="F117" s="141">
        <v>8500</v>
      </c>
      <c r="G117" s="141">
        <v>8500</v>
      </c>
      <c r="H117" s="141"/>
      <c r="I117" s="157"/>
      <c r="J117" s="157"/>
      <c r="K117" s="158"/>
      <c r="L117" s="141">
        <v>8500</v>
      </c>
      <c r="M117" s="141">
        <v>8500</v>
      </c>
      <c r="N117" s="157"/>
      <c r="O117" s="159"/>
      <c r="P117" s="158"/>
      <c r="Q117" s="158"/>
      <c r="R117" s="141"/>
    </row>
    <row r="118" s="39" customFormat="1" ht="28" customHeight="1" spans="1:18">
      <c r="A118" s="137" t="str">
        <f t="shared" si="9"/>
        <v>     单位自有资金安排公用支出经费</v>
      </c>
      <c r="B118" s="138" t="s">
        <v>1474</v>
      </c>
      <c r="C118" s="138" t="s">
        <v>1474</v>
      </c>
      <c r="D118" s="139" t="s">
        <v>843</v>
      </c>
      <c r="E118" s="140">
        <v>1</v>
      </c>
      <c r="F118" s="141">
        <v>170000</v>
      </c>
      <c r="G118" s="141">
        <v>170000</v>
      </c>
      <c r="H118" s="141"/>
      <c r="I118" s="157"/>
      <c r="J118" s="157"/>
      <c r="K118" s="158"/>
      <c r="L118" s="141">
        <v>170000</v>
      </c>
      <c r="M118" s="141">
        <v>170000</v>
      </c>
      <c r="N118" s="157"/>
      <c r="O118" s="159"/>
      <c r="P118" s="158"/>
      <c r="Q118" s="158"/>
      <c r="R118" s="141"/>
    </row>
    <row r="119" s="39" customFormat="1" ht="28" customHeight="1" spans="1:18">
      <c r="A119" s="142" t="s">
        <v>95</v>
      </c>
      <c r="B119" s="143"/>
      <c r="C119" s="143"/>
      <c r="D119" s="143"/>
      <c r="E119" s="143"/>
      <c r="F119" s="141">
        <v>2714600.83</v>
      </c>
      <c r="G119" s="141">
        <v>6714600.83</v>
      </c>
      <c r="H119" s="141">
        <v>85000</v>
      </c>
      <c r="I119" s="157"/>
      <c r="J119" s="157"/>
      <c r="K119" s="158"/>
      <c r="L119" s="141">
        <v>6629600.83</v>
      </c>
      <c r="M119" s="141">
        <v>6629600.83</v>
      </c>
      <c r="N119" s="157"/>
      <c r="O119" s="159"/>
      <c r="P119" s="158"/>
      <c r="Q119" s="158"/>
      <c r="R119" s="141"/>
    </row>
    <row r="120" s="39" customFormat="1" ht="28" customHeight="1" spans="1:18">
      <c r="A120" s="137" t="str">
        <f t="shared" ref="A120:A122" si="10">"     "&amp;"县级公立医院120急救工作经费"</f>
        <v>     县级公立医院120急救工作经费</v>
      </c>
      <c r="B120" s="138" t="s">
        <v>1534</v>
      </c>
      <c r="C120" s="138" t="s">
        <v>1448</v>
      </c>
      <c r="D120" s="139" t="s">
        <v>988</v>
      </c>
      <c r="E120" s="140">
        <v>1</v>
      </c>
      <c r="F120" s="141">
        <v>40000</v>
      </c>
      <c r="G120" s="141">
        <v>40000</v>
      </c>
      <c r="H120" s="141">
        <v>40000</v>
      </c>
      <c r="I120" s="157"/>
      <c r="J120" s="157"/>
      <c r="K120" s="158"/>
      <c r="L120" s="141"/>
      <c r="M120" s="141"/>
      <c r="N120" s="157"/>
      <c r="O120" s="159"/>
      <c r="P120" s="158"/>
      <c r="Q120" s="158"/>
      <c r="R120" s="141"/>
    </row>
    <row r="121" s="39" customFormat="1" ht="28" customHeight="1" spans="1:18">
      <c r="A121" s="137" t="str">
        <f t="shared" si="10"/>
        <v>     县级公立医院120急救工作经费</v>
      </c>
      <c r="B121" s="138" t="s">
        <v>1535</v>
      </c>
      <c r="C121" s="138" t="s">
        <v>1450</v>
      </c>
      <c r="D121" s="139" t="s">
        <v>843</v>
      </c>
      <c r="E121" s="140">
        <v>1</v>
      </c>
      <c r="F121" s="141">
        <v>30000</v>
      </c>
      <c r="G121" s="141">
        <v>30000</v>
      </c>
      <c r="H121" s="141">
        <v>30000</v>
      </c>
      <c r="I121" s="157"/>
      <c r="J121" s="157"/>
      <c r="K121" s="158"/>
      <c r="L121" s="141"/>
      <c r="M121" s="141"/>
      <c r="N121" s="157"/>
      <c r="O121" s="159"/>
      <c r="P121" s="158"/>
      <c r="Q121" s="158"/>
      <c r="R121" s="141"/>
    </row>
    <row r="122" s="39" customFormat="1" ht="28" customHeight="1" spans="1:18">
      <c r="A122" s="137" t="str">
        <f t="shared" si="10"/>
        <v>     县级公立医院120急救工作经费</v>
      </c>
      <c r="B122" s="138" t="s">
        <v>1400</v>
      </c>
      <c r="C122" s="138" t="s">
        <v>1455</v>
      </c>
      <c r="D122" s="139" t="s">
        <v>910</v>
      </c>
      <c r="E122" s="140">
        <v>3</v>
      </c>
      <c r="F122" s="141">
        <v>15000</v>
      </c>
      <c r="G122" s="141">
        <v>15000</v>
      </c>
      <c r="H122" s="141">
        <v>15000</v>
      </c>
      <c r="I122" s="157"/>
      <c r="J122" s="157"/>
      <c r="K122" s="158"/>
      <c r="L122" s="141"/>
      <c r="M122" s="141"/>
      <c r="N122" s="157"/>
      <c r="O122" s="159"/>
      <c r="P122" s="158"/>
      <c r="Q122" s="158"/>
      <c r="R122" s="141"/>
    </row>
    <row r="123" s="39" customFormat="1" ht="28" customHeight="1" spans="1:18">
      <c r="A123" s="137" t="str">
        <f>"     "&amp;"（上年结余自有资金）非财政拨款结转专项经费"</f>
        <v>     （上年结余自有资金）非财政拨款结转专项经费</v>
      </c>
      <c r="B123" s="138" t="s">
        <v>1536</v>
      </c>
      <c r="C123" s="138" t="s">
        <v>1509</v>
      </c>
      <c r="D123" s="139" t="s">
        <v>988</v>
      </c>
      <c r="E123" s="140">
        <v>1</v>
      </c>
      <c r="F123" s="141">
        <v>1129600.83</v>
      </c>
      <c r="G123" s="141">
        <v>1129600.83</v>
      </c>
      <c r="H123" s="141"/>
      <c r="I123" s="157"/>
      <c r="J123" s="157"/>
      <c r="K123" s="158"/>
      <c r="L123" s="141">
        <v>1129600.83</v>
      </c>
      <c r="M123" s="141">
        <v>1129600.83</v>
      </c>
      <c r="N123" s="157"/>
      <c r="O123" s="159"/>
      <c r="P123" s="158"/>
      <c r="Q123" s="158"/>
      <c r="R123" s="141"/>
    </row>
    <row r="124" s="39" customFormat="1" ht="28" customHeight="1" spans="1:18">
      <c r="A124" s="137" t="str">
        <f>"     "&amp;"（上年结余自有资金）非财政拨款结转专项经费"</f>
        <v>     （上年结余自有资金）非财政拨款结转专项经费</v>
      </c>
      <c r="B124" s="138" t="s">
        <v>1537</v>
      </c>
      <c r="C124" s="138" t="s">
        <v>1524</v>
      </c>
      <c r="D124" s="139" t="s">
        <v>988</v>
      </c>
      <c r="E124" s="140">
        <v>1</v>
      </c>
      <c r="F124" s="141"/>
      <c r="G124" s="141">
        <v>4000000</v>
      </c>
      <c r="H124" s="141"/>
      <c r="I124" s="157"/>
      <c r="J124" s="157"/>
      <c r="K124" s="158"/>
      <c r="L124" s="141">
        <v>4000000</v>
      </c>
      <c r="M124" s="141">
        <v>4000000</v>
      </c>
      <c r="N124" s="157"/>
      <c r="O124" s="159"/>
      <c r="P124" s="158"/>
      <c r="Q124" s="158"/>
      <c r="R124" s="141"/>
    </row>
    <row r="125" s="39" customFormat="1" ht="28" customHeight="1" spans="1:18">
      <c r="A125" s="137" t="str">
        <f t="shared" ref="A125:A129" si="11">"     "&amp;"单位资金政府采购活动类项目经费"</f>
        <v>     单位资金政府采购活动类项目经费</v>
      </c>
      <c r="B125" s="138" t="s">
        <v>1538</v>
      </c>
      <c r="C125" s="138" t="s">
        <v>1452</v>
      </c>
      <c r="D125" s="139" t="s">
        <v>1453</v>
      </c>
      <c r="E125" s="140">
        <v>1</v>
      </c>
      <c r="F125" s="141">
        <v>50000</v>
      </c>
      <c r="G125" s="141">
        <v>50000</v>
      </c>
      <c r="H125" s="141"/>
      <c r="I125" s="157"/>
      <c r="J125" s="157"/>
      <c r="K125" s="158"/>
      <c r="L125" s="141">
        <v>50000</v>
      </c>
      <c r="M125" s="141">
        <v>50000</v>
      </c>
      <c r="N125" s="157"/>
      <c r="O125" s="159"/>
      <c r="P125" s="158"/>
      <c r="Q125" s="158"/>
      <c r="R125" s="141"/>
    </row>
    <row r="126" s="39" customFormat="1" ht="28" customHeight="1" spans="1:18">
      <c r="A126" s="137" t="str">
        <f t="shared" si="11"/>
        <v>     单位资金政府采购活动类项目经费</v>
      </c>
      <c r="B126" s="138" t="s">
        <v>676</v>
      </c>
      <c r="C126" s="138" t="s">
        <v>1509</v>
      </c>
      <c r="D126" s="139" t="s">
        <v>843</v>
      </c>
      <c r="E126" s="140">
        <v>1</v>
      </c>
      <c r="F126" s="141">
        <v>500000</v>
      </c>
      <c r="G126" s="141">
        <v>500000</v>
      </c>
      <c r="H126" s="141"/>
      <c r="I126" s="157"/>
      <c r="J126" s="157"/>
      <c r="K126" s="158"/>
      <c r="L126" s="141">
        <v>500000</v>
      </c>
      <c r="M126" s="141">
        <v>500000</v>
      </c>
      <c r="N126" s="157"/>
      <c r="O126" s="159"/>
      <c r="P126" s="158"/>
      <c r="Q126" s="158"/>
      <c r="R126" s="141"/>
    </row>
    <row r="127" s="39" customFormat="1" ht="28" customHeight="1" spans="1:18">
      <c r="A127" s="137" t="str">
        <f t="shared" si="11"/>
        <v>     单位资金政府采购活动类项目经费</v>
      </c>
      <c r="B127" s="138" t="s">
        <v>1524</v>
      </c>
      <c r="C127" s="138" t="s">
        <v>1524</v>
      </c>
      <c r="D127" s="139" t="s">
        <v>1453</v>
      </c>
      <c r="E127" s="140">
        <v>1</v>
      </c>
      <c r="F127" s="141">
        <v>100000</v>
      </c>
      <c r="G127" s="141">
        <v>100000</v>
      </c>
      <c r="H127" s="141"/>
      <c r="I127" s="157"/>
      <c r="J127" s="157"/>
      <c r="K127" s="158"/>
      <c r="L127" s="141">
        <v>100000</v>
      </c>
      <c r="M127" s="141">
        <v>100000</v>
      </c>
      <c r="N127" s="157"/>
      <c r="O127" s="159"/>
      <c r="P127" s="158"/>
      <c r="Q127" s="158"/>
      <c r="R127" s="141"/>
    </row>
    <row r="128" s="39" customFormat="1" ht="28" customHeight="1" spans="1:18">
      <c r="A128" s="137" t="str">
        <f t="shared" si="11"/>
        <v>     单位资金政府采购活动类项目经费</v>
      </c>
      <c r="B128" s="138" t="s">
        <v>1539</v>
      </c>
      <c r="C128" s="138" t="s">
        <v>1500</v>
      </c>
      <c r="D128" s="139" t="s">
        <v>843</v>
      </c>
      <c r="E128" s="140">
        <v>1</v>
      </c>
      <c r="F128" s="141">
        <v>550000</v>
      </c>
      <c r="G128" s="141">
        <v>550000</v>
      </c>
      <c r="H128" s="141"/>
      <c r="I128" s="157"/>
      <c r="J128" s="157"/>
      <c r="K128" s="158"/>
      <c r="L128" s="141">
        <v>550000</v>
      </c>
      <c r="M128" s="141">
        <v>550000</v>
      </c>
      <c r="N128" s="157"/>
      <c r="O128" s="159"/>
      <c r="P128" s="158"/>
      <c r="Q128" s="158"/>
      <c r="R128" s="141"/>
    </row>
    <row r="129" s="39" customFormat="1" ht="28" customHeight="1" spans="1:18">
      <c r="A129" s="137" t="str">
        <f t="shared" si="11"/>
        <v>     单位资金政府采购活动类项目经费</v>
      </c>
      <c r="B129" s="138" t="s">
        <v>1540</v>
      </c>
      <c r="C129" s="138" t="s">
        <v>1474</v>
      </c>
      <c r="D129" s="139" t="s">
        <v>843</v>
      </c>
      <c r="E129" s="140">
        <v>1</v>
      </c>
      <c r="F129" s="141">
        <v>300000</v>
      </c>
      <c r="G129" s="141">
        <v>300000</v>
      </c>
      <c r="H129" s="141"/>
      <c r="I129" s="157"/>
      <c r="J129" s="157"/>
      <c r="K129" s="158"/>
      <c r="L129" s="141">
        <v>300000</v>
      </c>
      <c r="M129" s="141">
        <v>300000</v>
      </c>
      <c r="N129" s="157"/>
      <c r="O129" s="159"/>
      <c r="P129" s="158"/>
      <c r="Q129" s="158"/>
      <c r="R129" s="141"/>
    </row>
    <row r="130" s="39" customFormat="1" ht="28" customHeight="1" spans="1:18">
      <c r="A130" s="160" t="s">
        <v>810</v>
      </c>
      <c r="B130" s="161"/>
      <c r="C130" s="161"/>
      <c r="D130" s="161"/>
      <c r="E130" s="162"/>
      <c r="F130" s="141">
        <v>10202000.83</v>
      </c>
      <c r="G130" s="141">
        <v>50310022.83</v>
      </c>
      <c r="H130" s="141">
        <v>372105</v>
      </c>
      <c r="I130" s="158"/>
      <c r="J130" s="158"/>
      <c r="K130" s="158"/>
      <c r="L130" s="141">
        <v>49937917.83</v>
      </c>
      <c r="M130" s="141">
        <v>49783200.83</v>
      </c>
      <c r="N130" s="158"/>
      <c r="O130" s="158"/>
      <c r="P130" s="158"/>
      <c r="Q130" s="158"/>
      <c r="R130" s="141">
        <v>154717</v>
      </c>
    </row>
  </sheetData>
  <mergeCells count="16">
    <mergeCell ref="A2:R2"/>
    <mergeCell ref="A3:F3"/>
    <mergeCell ref="G4:R4"/>
    <mergeCell ref="L5:R5"/>
    <mergeCell ref="A130:E13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09"/>
      <c r="L1" s="110"/>
      <c r="M1" s="110"/>
      <c r="N1" s="110"/>
      <c r="O1" s="73"/>
      <c r="P1" s="111"/>
      <c r="Q1" s="73"/>
      <c r="R1" s="122" t="s">
        <v>1541</v>
      </c>
    </row>
    <row r="2" ht="27.75" customHeight="1" spans="1:18">
      <c r="A2" s="75" t="s">
        <v>1542</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236</v>
      </c>
    </row>
    <row r="4" ht="15.75" customHeight="1" spans="1:18">
      <c r="A4" s="11" t="s">
        <v>1438</v>
      </c>
      <c r="B4" s="93" t="s">
        <v>1543</v>
      </c>
      <c r="C4" s="93" t="s">
        <v>1544</v>
      </c>
      <c r="D4" s="94" t="s">
        <v>1545</v>
      </c>
      <c r="E4" s="94" t="s">
        <v>1546</v>
      </c>
      <c r="F4" s="94" t="s">
        <v>1547</v>
      </c>
      <c r="G4" s="95" t="s">
        <v>252</v>
      </c>
      <c r="H4" s="95"/>
      <c r="I4" s="95"/>
      <c r="J4" s="95"/>
      <c r="K4" s="115"/>
      <c r="L4" s="95"/>
      <c r="M4" s="95"/>
      <c r="N4" s="95"/>
      <c r="O4" s="116"/>
      <c r="P4" s="115"/>
      <c r="Q4" s="116"/>
      <c r="R4" s="124"/>
    </row>
    <row r="5" ht="17.25" customHeight="1" spans="1:18">
      <c r="A5" s="16"/>
      <c r="B5" s="96"/>
      <c r="C5" s="96"/>
      <c r="D5" s="97"/>
      <c r="E5" s="97"/>
      <c r="F5" s="97"/>
      <c r="G5" s="96" t="s">
        <v>56</v>
      </c>
      <c r="H5" s="96" t="s">
        <v>59</v>
      </c>
      <c r="I5" s="96" t="s">
        <v>1444</v>
      </c>
      <c r="J5" s="96" t="s">
        <v>1445</v>
      </c>
      <c r="K5" s="97" t="s">
        <v>1446</v>
      </c>
      <c r="L5" s="117" t="s">
        <v>1548</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260</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1434</v>
      </c>
      <c r="B8" s="102"/>
      <c r="C8" s="102"/>
      <c r="D8" s="103"/>
      <c r="E8" s="103"/>
      <c r="F8" s="103"/>
      <c r="G8" s="103" t="s">
        <v>1434</v>
      </c>
      <c r="H8" s="103" t="s">
        <v>1434</v>
      </c>
      <c r="I8" s="103" t="s">
        <v>1434</v>
      </c>
      <c r="J8" s="103" t="s">
        <v>1434</v>
      </c>
      <c r="K8" s="103" t="s">
        <v>1434</v>
      </c>
      <c r="L8" s="103" t="s">
        <v>1434</v>
      </c>
      <c r="M8" s="103" t="s">
        <v>1434</v>
      </c>
      <c r="N8" s="103" t="s">
        <v>1434</v>
      </c>
      <c r="O8" s="121" t="s">
        <v>1434</v>
      </c>
      <c r="P8" s="103" t="s">
        <v>1434</v>
      </c>
      <c r="Q8" s="103" t="s">
        <v>1434</v>
      </c>
      <c r="R8" s="103" t="s">
        <v>1434</v>
      </c>
    </row>
    <row r="9" ht="21" customHeight="1" spans="1:18">
      <c r="A9" s="101" t="s">
        <v>1434</v>
      </c>
      <c r="B9" s="102" t="s">
        <v>1434</v>
      </c>
      <c r="C9" s="102" t="s">
        <v>1434</v>
      </c>
      <c r="D9" s="104" t="s">
        <v>1434</v>
      </c>
      <c r="E9" s="104" t="s">
        <v>1434</v>
      </c>
      <c r="F9" s="104" t="s">
        <v>1434</v>
      </c>
      <c r="G9" s="105" t="s">
        <v>1434</v>
      </c>
      <c r="H9" s="105" t="s">
        <v>1434</v>
      </c>
      <c r="I9" s="105" t="s">
        <v>1434</v>
      </c>
      <c r="J9" s="105" t="s">
        <v>1434</v>
      </c>
      <c r="K9" s="103" t="s">
        <v>1434</v>
      </c>
      <c r="L9" s="105" t="s">
        <v>1434</v>
      </c>
      <c r="M9" s="105" t="s">
        <v>1434</v>
      </c>
      <c r="N9" s="105" t="s">
        <v>1434</v>
      </c>
      <c r="O9" s="121" t="s">
        <v>1434</v>
      </c>
      <c r="P9" s="103" t="s">
        <v>1434</v>
      </c>
      <c r="Q9" s="103" t="s">
        <v>1434</v>
      </c>
      <c r="R9" s="105" t="s">
        <v>1434</v>
      </c>
    </row>
    <row r="10" ht="21" customHeight="1" spans="1:18">
      <c r="A10" s="106" t="s">
        <v>810</v>
      </c>
      <c r="B10" s="107"/>
      <c r="C10" s="108"/>
      <c r="D10" s="103"/>
      <c r="E10" s="103"/>
      <c r="F10" s="103"/>
      <c r="G10" s="103" t="s">
        <v>1434</v>
      </c>
      <c r="H10" s="103" t="s">
        <v>1434</v>
      </c>
      <c r="I10" s="103" t="s">
        <v>1434</v>
      </c>
      <c r="J10" s="103" t="s">
        <v>1434</v>
      </c>
      <c r="K10" s="103" t="s">
        <v>1434</v>
      </c>
      <c r="L10" s="103" t="s">
        <v>1434</v>
      </c>
      <c r="M10" s="103" t="s">
        <v>1434</v>
      </c>
      <c r="N10" s="103" t="s">
        <v>1434</v>
      </c>
      <c r="O10" s="121" t="s">
        <v>1434</v>
      </c>
      <c r="P10" s="103" t="s">
        <v>1434</v>
      </c>
      <c r="Q10" s="103" t="s">
        <v>1434</v>
      </c>
      <c r="R10" s="103" t="s">
        <v>1434</v>
      </c>
    </row>
    <row r="11" customHeight="1" spans="1:1">
      <c r="A11" s="1" t="s">
        <v>1549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3" sqref="A3:D3"/>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1550</v>
      </c>
    </row>
    <row r="2" s="62" customFormat="1" ht="27.75" customHeight="1" spans="1:9">
      <c r="A2" s="75" t="s">
        <v>1551</v>
      </c>
      <c r="B2" s="75"/>
      <c r="C2" s="75"/>
      <c r="D2" s="75"/>
      <c r="E2" s="75"/>
      <c r="F2" s="75"/>
      <c r="G2" s="75"/>
      <c r="H2" s="75"/>
      <c r="I2" s="75"/>
    </row>
    <row r="3" s="62" customFormat="1" ht="18" customHeight="1" spans="1:9">
      <c r="A3" s="76" t="s">
        <v>2</v>
      </c>
      <c r="B3" s="77"/>
      <c r="C3" s="77"/>
      <c r="D3" s="78"/>
      <c r="I3" s="88" t="s">
        <v>236</v>
      </c>
    </row>
    <row r="4" s="62" customFormat="1" ht="19.5" customHeight="1" spans="1:9">
      <c r="A4" s="79" t="s">
        <v>1552</v>
      </c>
      <c r="B4" s="80" t="s">
        <v>252</v>
      </c>
      <c r="C4" s="80"/>
      <c r="D4" s="80"/>
      <c r="E4" s="80" t="s">
        <v>1553</v>
      </c>
      <c r="F4" s="80"/>
      <c r="G4" s="80"/>
      <c r="H4" s="80"/>
      <c r="I4" s="80"/>
    </row>
    <row r="5" s="62" customFormat="1" ht="40.5" customHeight="1" spans="1:9">
      <c r="A5" s="81"/>
      <c r="B5" s="80" t="s">
        <v>56</v>
      </c>
      <c r="C5" s="82" t="s">
        <v>59</v>
      </c>
      <c r="D5" s="82" t="s">
        <v>1554</v>
      </c>
      <c r="E5" s="80" t="s">
        <v>1555</v>
      </c>
      <c r="F5" s="80" t="s">
        <v>1556</v>
      </c>
      <c r="G5" s="80" t="s">
        <v>1557</v>
      </c>
      <c r="H5" s="80" t="s">
        <v>1558</v>
      </c>
      <c r="I5" s="80" t="s">
        <v>1559</v>
      </c>
    </row>
    <row r="6" s="62" customFormat="1" ht="19.5" customHeight="1" spans="1:9">
      <c r="A6" s="12">
        <v>1</v>
      </c>
      <c r="B6" s="80">
        <v>2</v>
      </c>
      <c r="C6" s="80">
        <v>3</v>
      </c>
      <c r="D6" s="83">
        <v>4</v>
      </c>
      <c r="E6" s="83">
        <v>5</v>
      </c>
      <c r="F6" s="80">
        <v>6</v>
      </c>
      <c r="G6" s="83">
        <v>7</v>
      </c>
      <c r="H6" s="80">
        <v>8</v>
      </c>
      <c r="I6" s="83">
        <v>9</v>
      </c>
    </row>
    <row r="7" s="62" customFormat="1" ht="19.5" customHeight="1" spans="1:9">
      <c r="A7" s="84" t="s">
        <v>1434</v>
      </c>
      <c r="B7" s="85" t="s">
        <v>1434</v>
      </c>
      <c r="C7" s="85" t="s">
        <v>1434</v>
      </c>
      <c r="D7" s="86" t="s">
        <v>1434</v>
      </c>
      <c r="E7" s="85" t="s">
        <v>1434</v>
      </c>
      <c r="F7" s="85" t="s">
        <v>1434</v>
      </c>
      <c r="G7" s="85" t="s">
        <v>1434</v>
      </c>
      <c r="H7" s="85" t="s">
        <v>1434</v>
      </c>
      <c r="I7" s="85" t="s">
        <v>1434</v>
      </c>
    </row>
    <row r="8" s="62" customFormat="1" ht="19.5" customHeight="1" spans="1:9">
      <c r="A8" s="87" t="s">
        <v>1434</v>
      </c>
      <c r="B8" s="85" t="s">
        <v>1434</v>
      </c>
      <c r="C8" s="85" t="s">
        <v>1434</v>
      </c>
      <c r="D8" s="86" t="s">
        <v>1434</v>
      </c>
      <c r="E8" s="85" t="s">
        <v>1434</v>
      </c>
      <c r="F8" s="85" t="s">
        <v>1434</v>
      </c>
      <c r="G8" s="85" t="s">
        <v>1434</v>
      </c>
      <c r="H8" s="85" t="s">
        <v>1434</v>
      </c>
      <c r="I8" s="85" t="s">
        <v>1434</v>
      </c>
    </row>
    <row r="9" customHeight="1" spans="1:1">
      <c r="A9" s="1" t="s">
        <v>1560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3" sqref="A3:I3"/>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1561</v>
      </c>
    </row>
    <row r="2" ht="28.5" customHeight="1" spans="1:11">
      <c r="A2" s="5" t="s">
        <v>1562</v>
      </c>
      <c r="B2" s="63"/>
      <c r="C2" s="64"/>
      <c r="D2" s="64"/>
      <c r="E2" s="64"/>
      <c r="F2" s="64"/>
      <c r="G2" s="63"/>
      <c r="H2" s="64"/>
      <c r="I2" s="63"/>
      <c r="J2" s="63"/>
      <c r="K2" s="64"/>
    </row>
    <row r="3" ht="17.25" customHeight="1" spans="1:2">
      <c r="A3" s="65" t="s">
        <v>1563</v>
      </c>
      <c r="B3" s="66"/>
    </row>
    <row r="4" ht="44.25" customHeight="1" spans="1:11">
      <c r="A4" s="67" t="s">
        <v>813</v>
      </c>
      <c r="B4" s="68" t="s">
        <v>246</v>
      </c>
      <c r="C4" s="67" t="s">
        <v>814</v>
      </c>
      <c r="D4" s="67" t="s">
        <v>815</v>
      </c>
      <c r="E4" s="67" t="s">
        <v>816</v>
      </c>
      <c r="F4" s="67" t="s">
        <v>817</v>
      </c>
      <c r="G4" s="68" t="s">
        <v>818</v>
      </c>
      <c r="H4" s="67" t="s">
        <v>819</v>
      </c>
      <c r="I4" s="68" t="s">
        <v>820</v>
      </c>
      <c r="J4" s="68" t="s">
        <v>821</v>
      </c>
      <c r="K4" s="67" t="s">
        <v>822</v>
      </c>
    </row>
    <row r="5" ht="14.25" customHeight="1" spans="1:11">
      <c r="A5" s="67">
        <v>1</v>
      </c>
      <c r="B5" s="68">
        <v>2</v>
      </c>
      <c r="C5" s="67">
        <v>3</v>
      </c>
      <c r="D5" s="67">
        <v>4</v>
      </c>
      <c r="E5" s="67">
        <v>5</v>
      </c>
      <c r="F5" s="67">
        <v>6</v>
      </c>
      <c r="G5" s="68">
        <v>7</v>
      </c>
      <c r="H5" s="67">
        <v>8</v>
      </c>
      <c r="I5" s="68">
        <v>9</v>
      </c>
      <c r="J5" s="68">
        <v>10</v>
      </c>
      <c r="K5" s="67">
        <v>11</v>
      </c>
    </row>
    <row r="6" ht="31" customHeight="1" spans="1:11">
      <c r="A6" s="32" t="s">
        <v>1434</v>
      </c>
      <c r="B6" s="69"/>
      <c r="C6" s="70"/>
      <c r="D6" s="70"/>
      <c r="E6" s="70"/>
      <c r="F6" s="71"/>
      <c r="G6" s="72"/>
      <c r="H6" s="71"/>
      <c r="I6" s="72"/>
      <c r="J6" s="72"/>
      <c r="K6" s="71"/>
    </row>
    <row r="7" ht="31" customHeight="1" spans="1:11">
      <c r="A7" s="33" t="s">
        <v>1434</v>
      </c>
      <c r="B7" s="33" t="s">
        <v>1434</v>
      </c>
      <c r="C7" s="33" t="s">
        <v>1434</v>
      </c>
      <c r="D7" s="33" t="s">
        <v>1434</v>
      </c>
      <c r="E7" s="33" t="s">
        <v>1434</v>
      </c>
      <c r="F7" s="32" t="s">
        <v>1434</v>
      </c>
      <c r="G7" s="33" t="s">
        <v>1434</v>
      </c>
      <c r="H7" s="32" t="s">
        <v>1434</v>
      </c>
      <c r="I7" s="33" t="s">
        <v>1434</v>
      </c>
      <c r="J7" s="33" t="s">
        <v>1434</v>
      </c>
      <c r="K7" s="32" t="s">
        <v>1434</v>
      </c>
    </row>
    <row r="8" customHeight="1" spans="1:1">
      <c r="A8" s="1" t="s">
        <v>1564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35" sqref="F35"/>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1565</v>
      </c>
    </row>
    <row r="2" s="39" customFormat="1" ht="28.5" customHeight="1" spans="1:8">
      <c r="A2" s="42" t="s">
        <v>1566</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1432</v>
      </c>
      <c r="B4" s="46" t="s">
        <v>1567</v>
      </c>
      <c r="C4" s="46" t="s">
        <v>1568</v>
      </c>
      <c r="D4" s="46" t="s">
        <v>1569</v>
      </c>
      <c r="E4" s="46" t="s">
        <v>1570</v>
      </c>
      <c r="F4" s="47" t="s">
        <v>1571</v>
      </c>
      <c r="G4" s="48"/>
      <c r="H4" s="49"/>
    </row>
    <row r="5" s="39" customFormat="1" ht="18" customHeight="1" spans="1:8">
      <c r="A5" s="50"/>
      <c r="B5" s="50"/>
      <c r="C5" s="50"/>
      <c r="D5" s="50"/>
      <c r="E5" s="50"/>
      <c r="F5" s="51" t="s">
        <v>1442</v>
      </c>
      <c r="G5" s="51" t="s">
        <v>1572</v>
      </c>
      <c r="H5" s="51" t="s">
        <v>1573</v>
      </c>
    </row>
    <row r="6" s="39" customFormat="1" ht="21" customHeight="1" spans="1:8">
      <c r="A6" s="51">
        <v>1</v>
      </c>
      <c r="B6" s="51">
        <v>2</v>
      </c>
      <c r="C6" s="51">
        <v>3</v>
      </c>
      <c r="D6" s="51">
        <v>4</v>
      </c>
      <c r="E6" s="51">
        <v>5</v>
      </c>
      <c r="F6" s="51">
        <v>6</v>
      </c>
      <c r="G6" s="51">
        <v>7</v>
      </c>
      <c r="H6" s="51">
        <v>8</v>
      </c>
    </row>
    <row r="7" s="39" customFormat="1" ht="33" customHeight="1" spans="1:8">
      <c r="A7" s="52" t="s">
        <v>1434</v>
      </c>
      <c r="B7" s="52" t="s">
        <v>1434</v>
      </c>
      <c r="C7" s="52" t="s">
        <v>1434</v>
      </c>
      <c r="D7" s="52" t="s">
        <v>1434</v>
      </c>
      <c r="E7" s="52" t="s">
        <v>1434</v>
      </c>
      <c r="F7" s="53" t="s">
        <v>1434</v>
      </c>
      <c r="G7" s="54" t="s">
        <v>1434</v>
      </c>
      <c r="H7" s="54" t="s">
        <v>1434</v>
      </c>
    </row>
    <row r="8" s="39" customFormat="1" ht="24" customHeight="1" spans="1:8">
      <c r="A8" s="55" t="s">
        <v>56</v>
      </c>
      <c r="B8" s="56"/>
      <c r="C8" s="56"/>
      <c r="D8" s="56"/>
      <c r="E8" s="56"/>
      <c r="F8" s="57" t="s">
        <v>1434</v>
      </c>
      <c r="G8" s="58"/>
      <c r="H8" s="59" t="s">
        <v>1434</v>
      </c>
    </row>
    <row r="9" s="39" customFormat="1" ht="21.75" customHeight="1" spans="1:8">
      <c r="A9" s="1" t="s">
        <v>1574</v>
      </c>
      <c r="B9" s="60"/>
      <c r="C9" s="60"/>
      <c r="D9" s="60"/>
      <c r="E9" s="60"/>
      <c r="F9" s="60"/>
      <c r="G9" s="60"/>
      <c r="H9" s="44"/>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9" sqref="A9"/>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1575</v>
      </c>
    </row>
    <row r="2" ht="27.75" customHeight="1" spans="1:11">
      <c r="A2" s="5" t="s">
        <v>1576</v>
      </c>
      <c r="B2" s="5"/>
      <c r="C2" s="5"/>
      <c r="D2" s="5"/>
      <c r="E2" s="5"/>
      <c r="F2" s="5"/>
      <c r="G2" s="5"/>
      <c r="H2" s="5"/>
      <c r="I2" s="5"/>
      <c r="J2" s="5"/>
      <c r="K2" s="5"/>
    </row>
    <row r="3" ht="13.5" customHeight="1" spans="1:11">
      <c r="A3" s="6" t="s">
        <v>2</v>
      </c>
      <c r="B3" s="7"/>
      <c r="C3" s="7"/>
      <c r="D3" s="7"/>
      <c r="E3" s="7"/>
      <c r="F3" s="7"/>
      <c r="G3" s="7"/>
      <c r="H3" s="8"/>
      <c r="I3" s="8"/>
      <c r="J3" s="8"/>
      <c r="K3" s="9" t="s">
        <v>236</v>
      </c>
    </row>
    <row r="4" ht="21.75" customHeight="1" spans="1:11">
      <c r="A4" s="10" t="s">
        <v>604</v>
      </c>
      <c r="B4" s="10" t="s">
        <v>247</v>
      </c>
      <c r="C4" s="10" t="s">
        <v>245</v>
      </c>
      <c r="D4" s="11" t="s">
        <v>248</v>
      </c>
      <c r="E4" s="11" t="s">
        <v>249</v>
      </c>
      <c r="F4" s="11" t="s">
        <v>250</v>
      </c>
      <c r="G4" s="11" t="s">
        <v>605</v>
      </c>
      <c r="H4" s="17" t="s">
        <v>56</v>
      </c>
      <c r="I4" s="12" t="s">
        <v>1577</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1434</v>
      </c>
      <c r="C8" s="32"/>
      <c r="D8" s="32"/>
      <c r="E8" s="32"/>
      <c r="F8" s="32"/>
      <c r="G8" s="32"/>
      <c r="H8" s="34" t="s">
        <v>1434</v>
      </c>
      <c r="I8" s="34" t="s">
        <v>1434</v>
      </c>
      <c r="J8" s="34" t="s">
        <v>1434</v>
      </c>
      <c r="K8" s="34"/>
    </row>
    <row r="9" ht="18.75" customHeight="1" spans="1:11">
      <c r="A9" s="33" t="s">
        <v>1434</v>
      </c>
      <c r="B9" s="33" t="s">
        <v>1434</v>
      </c>
      <c r="C9" s="33" t="s">
        <v>1434</v>
      </c>
      <c r="D9" s="33" t="s">
        <v>1434</v>
      </c>
      <c r="E9" s="33" t="s">
        <v>1434</v>
      </c>
      <c r="F9" s="33" t="s">
        <v>1434</v>
      </c>
      <c r="G9" s="33" t="s">
        <v>1434</v>
      </c>
      <c r="H9" s="35" t="s">
        <v>1434</v>
      </c>
      <c r="I9" s="35" t="s">
        <v>1434</v>
      </c>
      <c r="J9" s="35" t="s">
        <v>1434</v>
      </c>
      <c r="K9" s="35"/>
    </row>
    <row r="10" ht="18.75" customHeight="1" spans="1:11">
      <c r="A10" s="36" t="s">
        <v>810</v>
      </c>
      <c r="B10" s="37"/>
      <c r="C10" s="37"/>
      <c r="D10" s="37"/>
      <c r="E10" s="37"/>
      <c r="F10" s="37"/>
      <c r="G10" s="38"/>
      <c r="H10" s="35" t="s">
        <v>1434</v>
      </c>
      <c r="I10" s="35" t="s">
        <v>1434</v>
      </c>
      <c r="J10" s="35" t="s">
        <v>1434</v>
      </c>
      <c r="K10" s="35"/>
    </row>
    <row r="11" customHeight="1" spans="1:1">
      <c r="A11" s="1" t="s">
        <v>1578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98"/>
  <sheetViews>
    <sheetView topLeftCell="A58" workbookViewId="0">
      <selection activeCell="D77" sqref="D77"/>
    </sheetView>
  </sheetViews>
  <sheetFormatPr defaultColWidth="9.14285714285714" defaultRowHeight="14.25" customHeight="1" outlineLevelCol="6"/>
  <cols>
    <col min="1" max="1" width="22" style="1" customWidth="1"/>
    <col min="2" max="2" width="22.8571428571429" style="1" customWidth="1"/>
    <col min="3" max="3" width="45.2857142857143" style="1" customWidth="1"/>
    <col min="4" max="4" width="19" style="1" customWidth="1"/>
    <col min="5" max="7" width="23.8571428571429" style="1" customWidth="1"/>
    <col min="8" max="8" width="9.14285714285714" style="1" customWidth="1"/>
    <col min="9" max="16384" width="9.14285714285714" style="1"/>
  </cols>
  <sheetData>
    <row r="1" ht="13.5" customHeight="1" spans="4:7">
      <c r="D1" s="2"/>
      <c r="E1" s="3"/>
      <c r="F1" s="3"/>
      <c r="G1" s="4" t="s">
        <v>1579</v>
      </c>
    </row>
    <row r="2" ht="27.75" customHeight="1" spans="1:7">
      <c r="A2" s="5" t="s">
        <v>1580</v>
      </c>
      <c r="B2" s="5"/>
      <c r="C2" s="5"/>
      <c r="D2" s="5"/>
      <c r="E2" s="5"/>
      <c r="F2" s="5"/>
      <c r="G2" s="5"/>
    </row>
    <row r="3" ht="13.5" customHeight="1" spans="1:7">
      <c r="A3" s="6" t="s">
        <v>2</v>
      </c>
      <c r="B3" s="7"/>
      <c r="C3" s="7"/>
      <c r="D3" s="7"/>
      <c r="E3" s="8"/>
      <c r="F3" s="8"/>
      <c r="G3" s="9" t="s">
        <v>236</v>
      </c>
    </row>
    <row r="4" ht="21.75" customHeight="1" spans="1:7">
      <c r="A4" s="10" t="s">
        <v>245</v>
      </c>
      <c r="B4" s="10" t="s">
        <v>604</v>
      </c>
      <c r="C4" s="10" t="s">
        <v>247</v>
      </c>
      <c r="D4" s="11" t="s">
        <v>1581</v>
      </c>
      <c r="E4" s="12" t="s">
        <v>59</v>
      </c>
      <c r="F4" s="13"/>
      <c r="G4" s="14"/>
    </row>
    <row r="5" ht="21.75" customHeight="1" spans="1:7">
      <c r="A5" s="15"/>
      <c r="B5" s="15"/>
      <c r="C5" s="15"/>
      <c r="D5" s="16"/>
      <c r="E5" s="17" t="s">
        <v>949</v>
      </c>
      <c r="F5" s="11" t="s">
        <v>1582</v>
      </c>
      <c r="G5" s="11" t="s">
        <v>1583</v>
      </c>
    </row>
    <row r="6" ht="40.5" customHeight="1" spans="1:7">
      <c r="A6" s="18"/>
      <c r="B6" s="18"/>
      <c r="C6" s="18"/>
      <c r="D6" s="19"/>
      <c r="E6" s="20"/>
      <c r="F6" s="19"/>
      <c r="G6" s="19"/>
    </row>
    <row r="7" ht="15" customHeight="1" spans="1:7">
      <c r="A7" s="21">
        <v>1</v>
      </c>
      <c r="B7" s="21">
        <v>2</v>
      </c>
      <c r="C7" s="21">
        <v>3</v>
      </c>
      <c r="D7" s="21">
        <v>4</v>
      </c>
      <c r="E7" s="21">
        <v>5</v>
      </c>
      <c r="F7" s="21">
        <v>6</v>
      </c>
      <c r="G7" s="22">
        <v>7</v>
      </c>
    </row>
    <row r="8" ht="15" customHeight="1" spans="1:7">
      <c r="A8" s="23" t="s">
        <v>71</v>
      </c>
      <c r="B8" s="24"/>
      <c r="C8" s="24"/>
      <c r="D8" s="24"/>
      <c r="E8" s="25">
        <v>5571730.4</v>
      </c>
      <c r="F8" s="25">
        <v>186730.2</v>
      </c>
      <c r="G8" s="25">
        <v>186730.2</v>
      </c>
    </row>
    <row r="9" ht="15" customHeight="1" spans="1:7">
      <c r="A9" s="26"/>
      <c r="B9" s="24" t="s">
        <v>1584</v>
      </c>
      <c r="C9" s="24" t="s">
        <v>350</v>
      </c>
      <c r="D9" s="24" t="s">
        <v>1585</v>
      </c>
      <c r="E9" s="25">
        <v>885689.4</v>
      </c>
      <c r="F9" s="25"/>
      <c r="G9" s="25"/>
    </row>
    <row r="10" ht="15" customHeight="1" spans="1:7">
      <c r="A10" s="27"/>
      <c r="B10" s="24" t="s">
        <v>1586</v>
      </c>
      <c r="C10" s="24" t="s">
        <v>671</v>
      </c>
      <c r="D10" s="24" t="s">
        <v>1585</v>
      </c>
      <c r="E10" s="25">
        <v>29750</v>
      </c>
      <c r="F10" s="25"/>
      <c r="G10" s="25"/>
    </row>
    <row r="11" ht="15" customHeight="1" spans="1:7">
      <c r="A11" s="27"/>
      <c r="B11" s="24" t="s">
        <v>1586</v>
      </c>
      <c r="C11" s="24" t="s">
        <v>624</v>
      </c>
      <c r="D11" s="24" t="s">
        <v>1585</v>
      </c>
      <c r="E11" s="25">
        <v>32900</v>
      </c>
      <c r="F11" s="25"/>
      <c r="G11" s="25"/>
    </row>
    <row r="12" ht="15" customHeight="1" spans="1:7">
      <c r="A12" s="27"/>
      <c r="B12" s="24" t="s">
        <v>1586</v>
      </c>
      <c r="C12" s="24" t="s">
        <v>649</v>
      </c>
      <c r="D12" s="24" t="s">
        <v>1585</v>
      </c>
      <c r="E12" s="25">
        <v>14000</v>
      </c>
      <c r="F12" s="25"/>
      <c r="G12" s="25"/>
    </row>
    <row r="13" ht="15" customHeight="1" spans="1:7">
      <c r="A13" s="27"/>
      <c r="B13" s="24" t="s">
        <v>1586</v>
      </c>
      <c r="C13" s="24" t="s">
        <v>647</v>
      </c>
      <c r="D13" s="24" t="s">
        <v>1585</v>
      </c>
      <c r="E13" s="25">
        <v>103250</v>
      </c>
      <c r="F13" s="25"/>
      <c r="G13" s="25"/>
    </row>
    <row r="14" ht="15" customHeight="1" spans="1:7">
      <c r="A14" s="27"/>
      <c r="B14" s="24" t="s">
        <v>1586</v>
      </c>
      <c r="C14" s="24" t="s">
        <v>616</v>
      </c>
      <c r="D14" s="24" t="s">
        <v>1585</v>
      </c>
      <c r="E14" s="25">
        <v>340000</v>
      </c>
      <c r="F14" s="25"/>
      <c r="G14" s="25"/>
    </row>
    <row r="15" ht="15" customHeight="1" spans="1:7">
      <c r="A15" s="27"/>
      <c r="B15" s="24" t="s">
        <v>1586</v>
      </c>
      <c r="C15" s="24" t="s">
        <v>661</v>
      </c>
      <c r="D15" s="24" t="s">
        <v>1585</v>
      </c>
      <c r="E15" s="25">
        <v>35000</v>
      </c>
      <c r="F15" s="25"/>
      <c r="G15" s="25"/>
    </row>
    <row r="16" ht="15" customHeight="1" spans="1:7">
      <c r="A16" s="27"/>
      <c r="B16" s="24" t="s">
        <v>1586</v>
      </c>
      <c r="C16" s="24" t="s">
        <v>614</v>
      </c>
      <c r="D16" s="24" t="s">
        <v>1585</v>
      </c>
      <c r="E16" s="25">
        <v>50000</v>
      </c>
      <c r="F16" s="25"/>
      <c r="G16" s="25"/>
    </row>
    <row r="17" ht="15" customHeight="1" spans="1:7">
      <c r="A17" s="27"/>
      <c r="B17" s="24" t="s">
        <v>1586</v>
      </c>
      <c r="C17" s="24" t="s">
        <v>631</v>
      </c>
      <c r="D17" s="24" t="s">
        <v>1585</v>
      </c>
      <c r="E17" s="25">
        <v>85000</v>
      </c>
      <c r="F17" s="25"/>
      <c r="G17" s="25"/>
    </row>
    <row r="18" ht="15" customHeight="1" spans="1:7">
      <c r="A18" s="27"/>
      <c r="B18" s="24" t="s">
        <v>1586</v>
      </c>
      <c r="C18" s="24" t="s">
        <v>659</v>
      </c>
      <c r="D18" s="24" t="s">
        <v>1585</v>
      </c>
      <c r="E18" s="25">
        <v>680000</v>
      </c>
      <c r="F18" s="25"/>
      <c r="G18" s="25"/>
    </row>
    <row r="19" ht="15" customHeight="1" spans="1:7">
      <c r="A19" s="27"/>
      <c r="B19" s="24" t="s">
        <v>1586</v>
      </c>
      <c r="C19" s="24" t="s">
        <v>643</v>
      </c>
      <c r="D19" s="24" t="s">
        <v>1585</v>
      </c>
      <c r="E19" s="25">
        <v>7200</v>
      </c>
      <c r="F19" s="25"/>
      <c r="G19" s="25"/>
    </row>
    <row r="20" ht="15" customHeight="1" spans="1:7">
      <c r="A20" s="27"/>
      <c r="B20" s="24" t="s">
        <v>1586</v>
      </c>
      <c r="C20" s="24" t="s">
        <v>635</v>
      </c>
      <c r="D20" s="24" t="s">
        <v>1585</v>
      </c>
      <c r="E20" s="25">
        <v>3000</v>
      </c>
      <c r="F20" s="25"/>
      <c r="G20" s="25"/>
    </row>
    <row r="21" ht="15" customHeight="1" spans="1:7">
      <c r="A21" s="27"/>
      <c r="B21" s="24" t="s">
        <v>1586</v>
      </c>
      <c r="C21" s="24" t="s">
        <v>653</v>
      </c>
      <c r="D21" s="24" t="s">
        <v>1585</v>
      </c>
      <c r="E21" s="25">
        <v>3000</v>
      </c>
      <c r="F21" s="25"/>
      <c r="G21" s="25"/>
    </row>
    <row r="22" ht="15" customHeight="1" spans="1:7">
      <c r="A22" s="27"/>
      <c r="B22" s="24" t="s">
        <v>1586</v>
      </c>
      <c r="C22" s="24" t="s">
        <v>637</v>
      </c>
      <c r="D22" s="24" t="s">
        <v>1585</v>
      </c>
      <c r="E22" s="25">
        <v>325100</v>
      </c>
      <c r="F22" s="25"/>
      <c r="G22" s="25"/>
    </row>
    <row r="23" ht="15" customHeight="1" spans="1:7">
      <c r="A23" s="27"/>
      <c r="B23" s="24" t="s">
        <v>1587</v>
      </c>
      <c r="C23" s="24" t="s">
        <v>633</v>
      </c>
      <c r="D23" s="24" t="s">
        <v>1585</v>
      </c>
      <c r="E23" s="25">
        <v>491400</v>
      </c>
      <c r="F23" s="25"/>
      <c r="G23" s="25"/>
    </row>
    <row r="24" ht="15" customHeight="1" spans="1:7">
      <c r="A24" s="27"/>
      <c r="B24" s="24" t="s">
        <v>1587</v>
      </c>
      <c r="C24" s="24" t="s">
        <v>639</v>
      </c>
      <c r="D24" s="24" t="s">
        <v>1585</v>
      </c>
      <c r="E24" s="25">
        <v>113405.6</v>
      </c>
      <c r="F24" s="25">
        <v>186730.2</v>
      </c>
      <c r="G24" s="25">
        <v>186730.2</v>
      </c>
    </row>
    <row r="25" ht="15" customHeight="1" spans="1:7">
      <c r="A25" s="27"/>
      <c r="B25" s="24" t="s">
        <v>1587</v>
      </c>
      <c r="C25" s="24" t="s">
        <v>628</v>
      </c>
      <c r="D25" s="24" t="s">
        <v>1585</v>
      </c>
      <c r="E25" s="25">
        <v>819000</v>
      </c>
      <c r="F25" s="25"/>
      <c r="G25" s="25"/>
    </row>
    <row r="26" ht="15" customHeight="1" spans="1:7">
      <c r="A26" s="27"/>
      <c r="B26" s="24" t="s">
        <v>1587</v>
      </c>
      <c r="C26" s="24" t="s">
        <v>665</v>
      </c>
      <c r="D26" s="24" t="s">
        <v>1585</v>
      </c>
      <c r="E26" s="25">
        <v>9936</v>
      </c>
      <c r="F26" s="25"/>
      <c r="G26" s="25"/>
    </row>
    <row r="27" ht="15" customHeight="1" spans="1:7">
      <c r="A27" s="27"/>
      <c r="B27" s="24" t="s">
        <v>1587</v>
      </c>
      <c r="C27" s="24" t="s">
        <v>641</v>
      </c>
      <c r="D27" s="24" t="s">
        <v>1585</v>
      </c>
      <c r="E27" s="25">
        <v>62294.4</v>
      </c>
      <c r="F27" s="25"/>
      <c r="G27" s="25"/>
    </row>
    <row r="28" ht="15" customHeight="1" spans="1:7">
      <c r="A28" s="27"/>
      <c r="B28" s="24" t="s">
        <v>1588</v>
      </c>
      <c r="C28" s="24" t="s">
        <v>645</v>
      </c>
      <c r="D28" s="24" t="s">
        <v>1585</v>
      </c>
      <c r="E28" s="25">
        <v>96000</v>
      </c>
      <c r="F28" s="25"/>
      <c r="G28" s="25"/>
    </row>
    <row r="29" ht="15" customHeight="1" spans="1:7">
      <c r="A29" s="27"/>
      <c r="B29" s="24" t="s">
        <v>1588</v>
      </c>
      <c r="C29" s="24" t="s">
        <v>651</v>
      </c>
      <c r="D29" s="24" t="s">
        <v>1585</v>
      </c>
      <c r="E29" s="25">
        <v>42000</v>
      </c>
      <c r="F29" s="25"/>
      <c r="G29" s="25"/>
    </row>
    <row r="30" ht="15" customHeight="1" spans="1:7">
      <c r="A30" s="27"/>
      <c r="B30" s="24" t="s">
        <v>1588</v>
      </c>
      <c r="C30" s="24" t="s">
        <v>663</v>
      </c>
      <c r="D30" s="24" t="s">
        <v>1585</v>
      </c>
      <c r="E30" s="25">
        <v>858000</v>
      </c>
      <c r="F30" s="25"/>
      <c r="G30" s="25"/>
    </row>
    <row r="31" ht="15" customHeight="1" spans="1:7">
      <c r="A31" s="27"/>
      <c r="B31" s="24" t="s">
        <v>1588</v>
      </c>
      <c r="C31" s="24" t="s">
        <v>669</v>
      </c>
      <c r="D31" s="24" t="s">
        <v>1585</v>
      </c>
      <c r="E31" s="25">
        <v>381600</v>
      </c>
      <c r="F31" s="25"/>
      <c r="G31" s="25"/>
    </row>
    <row r="32" ht="15" customHeight="1" spans="1:7">
      <c r="A32" s="27"/>
      <c r="B32" s="24" t="s">
        <v>1588</v>
      </c>
      <c r="C32" s="24" t="s">
        <v>667</v>
      </c>
      <c r="D32" s="24" t="s">
        <v>1585</v>
      </c>
      <c r="E32" s="25">
        <v>32205</v>
      </c>
      <c r="F32" s="25"/>
      <c r="G32" s="25"/>
    </row>
    <row r="33" ht="15" customHeight="1" spans="1:7">
      <c r="A33" s="27"/>
      <c r="B33" s="24" t="s">
        <v>1588</v>
      </c>
      <c r="C33" s="24" t="s">
        <v>655</v>
      </c>
      <c r="D33" s="24" t="s">
        <v>1585</v>
      </c>
      <c r="E33" s="25">
        <v>72000</v>
      </c>
      <c r="F33" s="25"/>
      <c r="G33" s="25"/>
    </row>
    <row r="34" ht="15" customHeight="1" spans="1:7">
      <c r="A34" s="23" t="s">
        <v>73</v>
      </c>
      <c r="B34" s="27"/>
      <c r="C34" s="27"/>
      <c r="D34" s="27"/>
      <c r="E34" s="25">
        <v>484709</v>
      </c>
      <c r="F34" s="25"/>
      <c r="G34" s="25"/>
    </row>
    <row r="35" ht="15" customHeight="1" spans="1:7">
      <c r="A35" s="27"/>
      <c r="B35" s="24" t="s">
        <v>1589</v>
      </c>
      <c r="C35" s="24" t="s">
        <v>371</v>
      </c>
      <c r="D35" s="24" t="s">
        <v>1585</v>
      </c>
      <c r="E35" s="25">
        <v>76709</v>
      </c>
      <c r="F35" s="25"/>
      <c r="G35" s="25"/>
    </row>
    <row r="36" ht="15" customHeight="1" spans="1:7">
      <c r="A36" s="27"/>
      <c r="B36" s="24" t="s">
        <v>1588</v>
      </c>
      <c r="C36" s="24" t="s">
        <v>727</v>
      </c>
      <c r="D36" s="24" t="s">
        <v>1585</v>
      </c>
      <c r="E36" s="25">
        <v>216000</v>
      </c>
      <c r="F36" s="25"/>
      <c r="G36" s="25"/>
    </row>
    <row r="37" ht="15" customHeight="1" spans="1:7">
      <c r="A37" s="27"/>
      <c r="B37" s="24" t="s">
        <v>1588</v>
      </c>
      <c r="C37" s="24" t="s">
        <v>758</v>
      </c>
      <c r="D37" s="24" t="s">
        <v>1585</v>
      </c>
      <c r="E37" s="25">
        <v>132000</v>
      </c>
      <c r="F37" s="25"/>
      <c r="G37" s="25"/>
    </row>
    <row r="38" ht="15" customHeight="1" spans="1:7">
      <c r="A38" s="27"/>
      <c r="B38" s="24" t="s">
        <v>1588</v>
      </c>
      <c r="C38" s="24" t="s">
        <v>691</v>
      </c>
      <c r="D38" s="24" t="s">
        <v>1585</v>
      </c>
      <c r="E38" s="25">
        <v>60000</v>
      </c>
      <c r="F38" s="25"/>
      <c r="G38" s="25"/>
    </row>
    <row r="39" ht="15" customHeight="1" spans="1:7">
      <c r="A39" s="23" t="s">
        <v>75</v>
      </c>
      <c r="B39" s="27"/>
      <c r="C39" s="27"/>
      <c r="D39" s="27"/>
      <c r="E39" s="25">
        <v>365968</v>
      </c>
      <c r="F39" s="25"/>
      <c r="G39" s="25"/>
    </row>
    <row r="40" ht="15" customHeight="1" spans="1:7">
      <c r="A40" s="27"/>
      <c r="B40" s="24" t="s">
        <v>1589</v>
      </c>
      <c r="C40" s="24" t="s">
        <v>371</v>
      </c>
      <c r="D40" s="24" t="s">
        <v>1585</v>
      </c>
      <c r="E40" s="25">
        <v>69468</v>
      </c>
      <c r="F40" s="25"/>
      <c r="G40" s="25"/>
    </row>
    <row r="41" ht="15" customHeight="1" spans="1:7">
      <c r="A41" s="27"/>
      <c r="B41" s="24" t="s">
        <v>1588</v>
      </c>
      <c r="C41" s="24" t="s">
        <v>758</v>
      </c>
      <c r="D41" s="24" t="s">
        <v>1585</v>
      </c>
      <c r="E41" s="25">
        <v>120000</v>
      </c>
      <c r="F41" s="25"/>
      <c r="G41" s="25"/>
    </row>
    <row r="42" ht="15" customHeight="1" spans="1:7">
      <c r="A42" s="27"/>
      <c r="B42" s="24" t="s">
        <v>1588</v>
      </c>
      <c r="C42" s="24" t="s">
        <v>727</v>
      </c>
      <c r="D42" s="24" t="s">
        <v>1585</v>
      </c>
      <c r="E42" s="25">
        <v>166500</v>
      </c>
      <c r="F42" s="25"/>
      <c r="G42" s="25"/>
    </row>
    <row r="43" ht="15" customHeight="1" spans="1:7">
      <c r="A43" s="27"/>
      <c r="B43" s="24" t="s">
        <v>1588</v>
      </c>
      <c r="C43" s="24" t="s">
        <v>779</v>
      </c>
      <c r="D43" s="24" t="s">
        <v>1585</v>
      </c>
      <c r="E43" s="25">
        <v>10000</v>
      </c>
      <c r="F43" s="25"/>
      <c r="G43" s="25"/>
    </row>
    <row r="44" ht="15" customHeight="1" spans="1:7">
      <c r="A44" s="23" t="s">
        <v>77</v>
      </c>
      <c r="B44" s="27"/>
      <c r="C44" s="27"/>
      <c r="D44" s="27"/>
      <c r="E44" s="25">
        <v>135000</v>
      </c>
      <c r="F44" s="25"/>
      <c r="G44" s="25"/>
    </row>
    <row r="45" ht="15" customHeight="1" spans="1:7">
      <c r="A45" s="27"/>
      <c r="B45" s="24" t="s">
        <v>1588</v>
      </c>
      <c r="C45" s="24" t="s">
        <v>752</v>
      </c>
      <c r="D45" s="24" t="s">
        <v>1585</v>
      </c>
      <c r="E45" s="25">
        <v>99000</v>
      </c>
      <c r="F45" s="25"/>
      <c r="G45" s="25"/>
    </row>
    <row r="46" ht="15" customHeight="1" spans="1:7">
      <c r="A46" s="27"/>
      <c r="B46" s="24" t="s">
        <v>1588</v>
      </c>
      <c r="C46" s="24" t="s">
        <v>750</v>
      </c>
      <c r="D46" s="24" t="s">
        <v>1585</v>
      </c>
      <c r="E46" s="25">
        <v>36000</v>
      </c>
      <c r="F46" s="25"/>
      <c r="G46" s="25"/>
    </row>
    <row r="47" ht="15" customHeight="1" spans="1:7">
      <c r="A47" s="23" t="s">
        <v>79</v>
      </c>
      <c r="B47" s="27"/>
      <c r="C47" s="27"/>
      <c r="D47" s="27"/>
      <c r="E47" s="25">
        <v>367658</v>
      </c>
      <c r="F47" s="25"/>
      <c r="G47" s="25"/>
    </row>
    <row r="48" ht="15" customHeight="1" spans="1:7">
      <c r="A48" s="27"/>
      <c r="B48" s="24" t="s">
        <v>1589</v>
      </c>
      <c r="C48" s="24" t="s">
        <v>432</v>
      </c>
      <c r="D48" s="24" t="s">
        <v>1585</v>
      </c>
      <c r="E48" s="25">
        <v>61658</v>
      </c>
      <c r="F48" s="25"/>
      <c r="G48" s="25"/>
    </row>
    <row r="49" ht="15" customHeight="1" spans="1:7">
      <c r="A49" s="27"/>
      <c r="B49" s="24" t="s">
        <v>1588</v>
      </c>
      <c r="C49" s="24" t="s">
        <v>776</v>
      </c>
      <c r="D49" s="24" t="s">
        <v>1585</v>
      </c>
      <c r="E49" s="25">
        <v>144000</v>
      </c>
      <c r="F49" s="25"/>
      <c r="G49" s="25"/>
    </row>
    <row r="50" ht="15" customHeight="1" spans="1:7">
      <c r="A50" s="27"/>
      <c r="B50" s="24" t="s">
        <v>1588</v>
      </c>
      <c r="C50" s="24" t="s">
        <v>766</v>
      </c>
      <c r="D50" s="24" t="s">
        <v>1585</v>
      </c>
      <c r="E50" s="25">
        <v>132000</v>
      </c>
      <c r="F50" s="25"/>
      <c r="G50" s="25"/>
    </row>
    <row r="51" ht="15" customHeight="1" spans="1:7">
      <c r="A51" s="27"/>
      <c r="B51" s="24" t="s">
        <v>1588</v>
      </c>
      <c r="C51" s="24" t="s">
        <v>691</v>
      </c>
      <c r="D51" s="24" t="s">
        <v>1585</v>
      </c>
      <c r="E51" s="25">
        <v>30000</v>
      </c>
      <c r="F51" s="25"/>
      <c r="G51" s="25"/>
    </row>
    <row r="52" ht="15" customHeight="1" spans="1:7">
      <c r="A52" s="23" t="s">
        <v>81</v>
      </c>
      <c r="B52" s="27"/>
      <c r="C52" s="27"/>
      <c r="D52" s="27"/>
      <c r="E52" s="25">
        <v>158130</v>
      </c>
      <c r="F52" s="25"/>
      <c r="G52" s="25"/>
    </row>
    <row r="53" ht="15" customHeight="1" spans="1:7">
      <c r="A53" s="27"/>
      <c r="B53" s="24" t="s">
        <v>1589</v>
      </c>
      <c r="C53" s="24" t="s">
        <v>371</v>
      </c>
      <c r="D53" s="24" t="s">
        <v>1585</v>
      </c>
      <c r="E53" s="25">
        <v>50130</v>
      </c>
      <c r="F53" s="25"/>
      <c r="G53" s="25"/>
    </row>
    <row r="54" ht="15" customHeight="1" spans="1:7">
      <c r="A54" s="27"/>
      <c r="B54" s="24" t="s">
        <v>1588</v>
      </c>
      <c r="C54" s="24" t="s">
        <v>750</v>
      </c>
      <c r="D54" s="24" t="s">
        <v>1585</v>
      </c>
      <c r="E54" s="25">
        <v>36000</v>
      </c>
      <c r="F54" s="25"/>
      <c r="G54" s="25"/>
    </row>
    <row r="55" ht="15" customHeight="1" spans="1:7">
      <c r="A55" s="27"/>
      <c r="B55" s="24" t="s">
        <v>1588</v>
      </c>
      <c r="C55" s="24" t="s">
        <v>776</v>
      </c>
      <c r="D55" s="24" t="s">
        <v>1585</v>
      </c>
      <c r="E55" s="25">
        <v>72000</v>
      </c>
      <c r="F55" s="25"/>
      <c r="G55" s="25"/>
    </row>
    <row r="56" ht="15" customHeight="1" spans="1:7">
      <c r="A56" s="23" t="s">
        <v>83</v>
      </c>
      <c r="B56" s="27"/>
      <c r="C56" s="27"/>
      <c r="D56" s="27"/>
      <c r="E56" s="25">
        <v>168938</v>
      </c>
      <c r="F56" s="25"/>
      <c r="G56" s="25"/>
    </row>
    <row r="57" ht="15" customHeight="1" spans="1:7">
      <c r="A57" s="27"/>
      <c r="B57" s="24" t="s">
        <v>1589</v>
      </c>
      <c r="C57" s="24" t="s">
        <v>371</v>
      </c>
      <c r="D57" s="24" t="s">
        <v>1585</v>
      </c>
      <c r="E57" s="25">
        <v>48938</v>
      </c>
      <c r="F57" s="25"/>
      <c r="G57" s="25"/>
    </row>
    <row r="58" ht="15" customHeight="1" spans="1:7">
      <c r="A58" s="27"/>
      <c r="B58" s="24" t="s">
        <v>1588</v>
      </c>
      <c r="C58" s="24" t="s">
        <v>776</v>
      </c>
      <c r="D58" s="24" t="s">
        <v>1585</v>
      </c>
      <c r="E58" s="25">
        <v>36000</v>
      </c>
      <c r="F58" s="25"/>
      <c r="G58" s="25"/>
    </row>
    <row r="59" ht="15" customHeight="1" spans="1:7">
      <c r="A59" s="27"/>
      <c r="B59" s="24" t="s">
        <v>1588</v>
      </c>
      <c r="C59" s="24" t="s">
        <v>758</v>
      </c>
      <c r="D59" s="24" t="s">
        <v>1585</v>
      </c>
      <c r="E59" s="25">
        <v>84000</v>
      </c>
      <c r="F59" s="25"/>
      <c r="G59" s="25"/>
    </row>
    <row r="60" ht="15" customHeight="1" spans="1:7">
      <c r="A60" s="23" t="s">
        <v>85</v>
      </c>
      <c r="B60" s="27"/>
      <c r="C60" s="27"/>
      <c r="D60" s="27"/>
      <c r="E60" s="25">
        <v>230138</v>
      </c>
      <c r="F60" s="25"/>
      <c r="G60" s="25"/>
    </row>
    <row r="61" ht="15" customHeight="1" spans="1:7">
      <c r="A61" s="27"/>
      <c r="B61" s="24" t="s">
        <v>1589</v>
      </c>
      <c r="C61" s="24" t="s">
        <v>371</v>
      </c>
      <c r="D61" s="24" t="s">
        <v>1585</v>
      </c>
      <c r="E61" s="25">
        <v>92138</v>
      </c>
      <c r="F61" s="25"/>
      <c r="G61" s="25"/>
    </row>
    <row r="62" ht="15" customHeight="1" spans="1:7">
      <c r="A62" s="27"/>
      <c r="B62" s="24" t="s">
        <v>1588</v>
      </c>
      <c r="C62" s="24" t="s">
        <v>758</v>
      </c>
      <c r="D62" s="24" t="s">
        <v>1585</v>
      </c>
      <c r="E62" s="25">
        <v>48000</v>
      </c>
      <c r="F62" s="25"/>
      <c r="G62" s="25"/>
    </row>
    <row r="63" ht="15" customHeight="1" spans="1:7">
      <c r="A63" s="27"/>
      <c r="B63" s="24" t="s">
        <v>1588</v>
      </c>
      <c r="C63" s="24" t="s">
        <v>776</v>
      </c>
      <c r="D63" s="24" t="s">
        <v>1585</v>
      </c>
      <c r="E63" s="25">
        <v>90000</v>
      </c>
      <c r="F63" s="25"/>
      <c r="G63" s="25"/>
    </row>
    <row r="64" ht="15" customHeight="1" spans="1:7">
      <c r="A64" s="23" t="s">
        <v>87</v>
      </c>
      <c r="B64" s="27"/>
      <c r="C64" s="27"/>
      <c r="D64" s="27"/>
      <c r="E64" s="25">
        <v>509216</v>
      </c>
      <c r="F64" s="25"/>
      <c r="G64" s="25"/>
    </row>
    <row r="65" ht="15" customHeight="1" spans="1:7">
      <c r="A65" s="27"/>
      <c r="B65" s="24" t="s">
        <v>1589</v>
      </c>
      <c r="C65" s="24" t="s">
        <v>371</v>
      </c>
      <c r="D65" s="24" t="s">
        <v>1585</v>
      </c>
      <c r="E65" s="25">
        <v>202844</v>
      </c>
      <c r="F65" s="25"/>
      <c r="G65" s="25"/>
    </row>
    <row r="66" ht="15" customHeight="1" spans="1:7">
      <c r="A66" s="27"/>
      <c r="B66" s="24" t="s">
        <v>1587</v>
      </c>
      <c r="C66" s="24" t="s">
        <v>703</v>
      </c>
      <c r="D66" s="24" t="s">
        <v>1585</v>
      </c>
      <c r="E66" s="25">
        <v>96900</v>
      </c>
      <c r="F66" s="25"/>
      <c r="G66" s="25"/>
    </row>
    <row r="67" ht="15" customHeight="1" spans="1:7">
      <c r="A67" s="27"/>
      <c r="B67" s="24" t="s">
        <v>1587</v>
      </c>
      <c r="C67" s="24" t="s">
        <v>707</v>
      </c>
      <c r="D67" s="24" t="s">
        <v>1585</v>
      </c>
      <c r="E67" s="25">
        <v>48000</v>
      </c>
      <c r="F67" s="25"/>
      <c r="G67" s="25"/>
    </row>
    <row r="68" ht="15" customHeight="1" spans="1:7">
      <c r="A68" s="27"/>
      <c r="B68" s="24" t="s">
        <v>1587</v>
      </c>
      <c r="C68" s="24" t="s">
        <v>705</v>
      </c>
      <c r="D68" s="24" t="s">
        <v>1585</v>
      </c>
      <c r="E68" s="25">
        <v>11472</v>
      </c>
      <c r="F68" s="25"/>
      <c r="G68" s="25"/>
    </row>
    <row r="69" ht="15" customHeight="1" spans="1:7">
      <c r="A69" s="27"/>
      <c r="B69" s="24" t="s">
        <v>1588</v>
      </c>
      <c r="C69" s="24" t="s">
        <v>691</v>
      </c>
      <c r="D69" s="24" t="s">
        <v>1585</v>
      </c>
      <c r="E69" s="25">
        <v>150000</v>
      </c>
      <c r="F69" s="25"/>
      <c r="G69" s="25"/>
    </row>
    <row r="70" ht="15" customHeight="1" spans="1:7">
      <c r="A70" s="23" t="s">
        <v>89</v>
      </c>
      <c r="B70" s="27"/>
      <c r="C70" s="27"/>
      <c r="D70" s="27"/>
      <c r="E70" s="25">
        <v>2109963.4</v>
      </c>
      <c r="F70" s="25"/>
      <c r="G70" s="25"/>
    </row>
    <row r="71" ht="15" customHeight="1" spans="1:7">
      <c r="A71" s="27"/>
      <c r="B71" s="24" t="s">
        <v>1589</v>
      </c>
      <c r="C71" s="24" t="s">
        <v>371</v>
      </c>
      <c r="D71" s="24" t="s">
        <v>1585</v>
      </c>
      <c r="E71" s="25">
        <v>637466</v>
      </c>
      <c r="F71" s="25"/>
      <c r="G71" s="25"/>
    </row>
    <row r="72" ht="15" customHeight="1" spans="1:7">
      <c r="A72" s="27"/>
      <c r="B72" s="24" t="s">
        <v>1586</v>
      </c>
      <c r="C72" s="24" t="s">
        <v>687</v>
      </c>
      <c r="D72" s="24" t="s">
        <v>1585</v>
      </c>
      <c r="E72" s="25">
        <v>150000</v>
      </c>
      <c r="F72" s="25"/>
      <c r="G72" s="25"/>
    </row>
    <row r="73" ht="15" customHeight="1" spans="1:7">
      <c r="A73" s="27"/>
      <c r="B73" s="24" t="s">
        <v>1587</v>
      </c>
      <c r="C73" s="24" t="s">
        <v>689</v>
      </c>
      <c r="D73" s="24" t="s">
        <v>1585</v>
      </c>
      <c r="E73" s="25">
        <v>23147.4</v>
      </c>
      <c r="F73" s="25"/>
      <c r="G73" s="25"/>
    </row>
    <row r="74" ht="15" customHeight="1" spans="1:7">
      <c r="A74" s="27"/>
      <c r="B74" s="24" t="s">
        <v>1588</v>
      </c>
      <c r="C74" s="24" t="s">
        <v>683</v>
      </c>
      <c r="D74" s="24" t="s">
        <v>1585</v>
      </c>
      <c r="E74" s="25">
        <v>129600</v>
      </c>
      <c r="F74" s="25"/>
      <c r="G74" s="25"/>
    </row>
    <row r="75" ht="15" customHeight="1" spans="1:7">
      <c r="A75" s="27"/>
      <c r="B75" s="24" t="s">
        <v>1588</v>
      </c>
      <c r="C75" s="24" t="s">
        <v>691</v>
      </c>
      <c r="D75" s="24" t="s">
        <v>1585</v>
      </c>
      <c r="E75" s="25">
        <v>550000</v>
      </c>
      <c r="F75" s="25"/>
      <c r="G75" s="25"/>
    </row>
    <row r="76" ht="15" customHeight="1" spans="1:7">
      <c r="A76" s="27"/>
      <c r="B76" s="24" t="s">
        <v>1588</v>
      </c>
      <c r="C76" s="24" t="s">
        <v>679</v>
      </c>
      <c r="D76" s="24" t="s">
        <v>1585</v>
      </c>
      <c r="E76" s="25">
        <v>6750</v>
      </c>
      <c r="F76" s="25"/>
      <c r="G76" s="25"/>
    </row>
    <row r="77" ht="15" customHeight="1" spans="1:7">
      <c r="A77" s="27"/>
      <c r="B77" s="24" t="s">
        <v>1588</v>
      </c>
      <c r="C77" s="24" t="s">
        <v>685</v>
      </c>
      <c r="D77" s="24" t="s">
        <v>1585</v>
      </c>
      <c r="E77" s="25">
        <v>3000</v>
      </c>
      <c r="F77" s="25"/>
      <c r="G77" s="25"/>
    </row>
    <row r="78" ht="15" customHeight="1" spans="1:7">
      <c r="A78" s="27"/>
      <c r="B78" s="24" t="s">
        <v>1588</v>
      </c>
      <c r="C78" s="24" t="s">
        <v>681</v>
      </c>
      <c r="D78" s="24" t="s">
        <v>1585</v>
      </c>
      <c r="E78" s="25">
        <v>610000</v>
      </c>
      <c r="F78" s="25"/>
      <c r="G78" s="25"/>
    </row>
    <row r="79" ht="15" customHeight="1" spans="1:7">
      <c r="A79" s="23" t="s">
        <v>91</v>
      </c>
      <c r="B79" s="27"/>
      <c r="C79" s="27"/>
      <c r="D79" s="27"/>
      <c r="E79" s="25">
        <v>2662942</v>
      </c>
      <c r="F79" s="25"/>
      <c r="G79" s="25"/>
    </row>
    <row r="80" ht="15" customHeight="1" spans="1:7">
      <c r="A80" s="27"/>
      <c r="B80" s="24" t="s">
        <v>1589</v>
      </c>
      <c r="C80" s="24" t="s">
        <v>371</v>
      </c>
      <c r="D80" s="24" t="s">
        <v>1585</v>
      </c>
      <c r="E80" s="25">
        <v>941642</v>
      </c>
      <c r="F80" s="25"/>
      <c r="G80" s="25"/>
    </row>
    <row r="81" ht="15" customHeight="1" spans="1:7">
      <c r="A81" s="27"/>
      <c r="B81" s="24" t="s">
        <v>1588</v>
      </c>
      <c r="C81" s="24" t="s">
        <v>710</v>
      </c>
      <c r="D81" s="24" t="s">
        <v>1585</v>
      </c>
      <c r="E81" s="25">
        <v>170000</v>
      </c>
      <c r="F81" s="25"/>
      <c r="G81" s="25"/>
    </row>
    <row r="82" ht="15" customHeight="1" spans="1:7">
      <c r="A82" s="27"/>
      <c r="B82" s="24" t="s">
        <v>1588</v>
      </c>
      <c r="C82" s="24" t="s">
        <v>725</v>
      </c>
      <c r="D82" s="24" t="s">
        <v>1585</v>
      </c>
      <c r="E82" s="25">
        <v>543500</v>
      </c>
      <c r="F82" s="25"/>
      <c r="G82" s="25"/>
    </row>
    <row r="83" ht="15" customHeight="1" spans="1:7">
      <c r="A83" s="27"/>
      <c r="B83" s="24" t="s">
        <v>1588</v>
      </c>
      <c r="C83" s="24" t="s">
        <v>727</v>
      </c>
      <c r="D83" s="24" t="s">
        <v>1585</v>
      </c>
      <c r="E83" s="25">
        <v>832800</v>
      </c>
      <c r="F83" s="25"/>
      <c r="G83" s="25"/>
    </row>
    <row r="84" ht="15" customHeight="1" spans="1:7">
      <c r="A84" s="27"/>
      <c r="B84" s="24" t="s">
        <v>1588</v>
      </c>
      <c r="C84" s="24" t="s">
        <v>712</v>
      </c>
      <c r="D84" s="24" t="s">
        <v>1585</v>
      </c>
      <c r="E84" s="25">
        <v>175000</v>
      </c>
      <c r="F84" s="25"/>
      <c r="G84" s="25"/>
    </row>
    <row r="85" ht="15" customHeight="1" spans="1:7">
      <c r="A85" s="23" t="s">
        <v>93</v>
      </c>
      <c r="B85" s="27"/>
      <c r="C85" s="27"/>
      <c r="D85" s="27"/>
      <c r="E85" s="25">
        <v>718192</v>
      </c>
      <c r="F85" s="25">
        <v>250000</v>
      </c>
      <c r="G85" s="25">
        <v>250000</v>
      </c>
    </row>
    <row r="86" ht="15" customHeight="1" spans="1:7">
      <c r="A86" s="27"/>
      <c r="B86" s="24" t="s">
        <v>1589</v>
      </c>
      <c r="C86" s="24" t="s">
        <v>371</v>
      </c>
      <c r="D86" s="24" t="s">
        <v>1585</v>
      </c>
      <c r="E86" s="25">
        <v>159192</v>
      </c>
      <c r="F86" s="25"/>
      <c r="G86" s="25"/>
    </row>
    <row r="87" ht="15" customHeight="1" spans="1:7">
      <c r="A87" s="27"/>
      <c r="B87" s="24" t="s">
        <v>1588</v>
      </c>
      <c r="C87" s="24" t="s">
        <v>752</v>
      </c>
      <c r="D87" s="24" t="s">
        <v>1585</v>
      </c>
      <c r="E87" s="25">
        <v>324000</v>
      </c>
      <c r="F87" s="25"/>
      <c r="G87" s="25"/>
    </row>
    <row r="88" ht="15" customHeight="1" spans="1:7">
      <c r="A88" s="27"/>
      <c r="B88" s="24" t="s">
        <v>1588</v>
      </c>
      <c r="C88" s="24" t="s">
        <v>750</v>
      </c>
      <c r="D88" s="24" t="s">
        <v>1585</v>
      </c>
      <c r="E88" s="25">
        <v>180000</v>
      </c>
      <c r="F88" s="25">
        <v>250000</v>
      </c>
      <c r="G88" s="25">
        <v>250000</v>
      </c>
    </row>
    <row r="89" ht="15" customHeight="1" spans="1:7">
      <c r="A89" s="27"/>
      <c r="B89" s="24" t="s">
        <v>1588</v>
      </c>
      <c r="C89" s="24" t="s">
        <v>712</v>
      </c>
      <c r="D89" s="24" t="s">
        <v>1585</v>
      </c>
      <c r="E89" s="25">
        <v>55000</v>
      </c>
      <c r="F89" s="25"/>
      <c r="G89" s="25"/>
    </row>
    <row r="90" ht="15" customHeight="1" spans="1:7">
      <c r="A90" s="23" t="s">
        <v>95</v>
      </c>
      <c r="B90" s="27"/>
      <c r="C90" s="27"/>
      <c r="D90" s="27"/>
      <c r="E90" s="25">
        <v>2035544.44</v>
      </c>
      <c r="F90" s="25"/>
      <c r="G90" s="25"/>
    </row>
    <row r="91" ht="15" customHeight="1" spans="1:7">
      <c r="A91" s="27"/>
      <c r="B91" s="24" t="s">
        <v>1589</v>
      </c>
      <c r="C91" s="24" t="s">
        <v>600</v>
      </c>
      <c r="D91" s="24" t="s">
        <v>1585</v>
      </c>
      <c r="E91" s="25">
        <v>575505</v>
      </c>
      <c r="F91" s="25"/>
      <c r="G91" s="25"/>
    </row>
    <row r="92" ht="15" customHeight="1" spans="1:7">
      <c r="A92" s="27"/>
      <c r="B92" s="24" t="s">
        <v>1590</v>
      </c>
      <c r="C92" s="24" t="s">
        <v>596</v>
      </c>
      <c r="D92" s="24" t="s">
        <v>1585</v>
      </c>
      <c r="E92" s="25">
        <v>43060.8</v>
      </c>
      <c r="F92" s="25"/>
      <c r="G92" s="25"/>
    </row>
    <row r="93" ht="15" customHeight="1" spans="1:7">
      <c r="A93" s="27"/>
      <c r="B93" s="24" t="s">
        <v>1584</v>
      </c>
      <c r="C93" s="24" t="s">
        <v>598</v>
      </c>
      <c r="D93" s="24" t="s">
        <v>1585</v>
      </c>
      <c r="E93" s="25">
        <v>1228778.64</v>
      </c>
      <c r="F93" s="25"/>
      <c r="G93" s="25"/>
    </row>
    <row r="94" ht="15" customHeight="1" spans="1:7">
      <c r="A94" s="27"/>
      <c r="B94" s="24" t="s">
        <v>1588</v>
      </c>
      <c r="C94" s="24" t="s">
        <v>738</v>
      </c>
      <c r="D94" s="24" t="s">
        <v>1585</v>
      </c>
      <c r="E94" s="25">
        <v>85000</v>
      </c>
      <c r="F94" s="25"/>
      <c r="G94" s="25"/>
    </row>
    <row r="95" ht="15" customHeight="1" spans="1:7">
      <c r="A95" s="27"/>
      <c r="B95" s="24" t="s">
        <v>1588</v>
      </c>
      <c r="C95" s="24" t="s">
        <v>727</v>
      </c>
      <c r="D95" s="24" t="s">
        <v>1585</v>
      </c>
      <c r="E95" s="25">
        <v>24000</v>
      </c>
      <c r="F95" s="25"/>
      <c r="G95" s="25"/>
    </row>
    <row r="96" ht="15" customHeight="1" spans="1:7">
      <c r="A96" s="27"/>
      <c r="B96" s="24" t="s">
        <v>1588</v>
      </c>
      <c r="C96" s="24" t="s">
        <v>735</v>
      </c>
      <c r="D96" s="24" t="s">
        <v>1585</v>
      </c>
      <c r="E96" s="25">
        <v>49200</v>
      </c>
      <c r="F96" s="25"/>
      <c r="G96" s="25"/>
    </row>
    <row r="97" ht="15" customHeight="1" spans="1:7">
      <c r="A97" s="27"/>
      <c r="B97" s="24" t="s">
        <v>1588</v>
      </c>
      <c r="C97" s="24" t="s">
        <v>691</v>
      </c>
      <c r="D97" s="24" t="s">
        <v>1585</v>
      </c>
      <c r="E97" s="25">
        <v>30000</v>
      </c>
      <c r="F97" s="25"/>
      <c r="G97" s="25"/>
    </row>
    <row r="98" ht="18.75" customHeight="1" spans="1:7">
      <c r="A98" s="28" t="s">
        <v>56</v>
      </c>
      <c r="B98" s="29" t="s">
        <v>1434</v>
      </c>
      <c r="C98" s="29"/>
      <c r="D98" s="30"/>
      <c r="E98" s="25">
        <v>15518129.24</v>
      </c>
      <c r="F98" s="25">
        <v>436730.2</v>
      </c>
      <c r="G98" s="25">
        <v>436730.2</v>
      </c>
    </row>
  </sheetData>
  <mergeCells count="11">
    <mergeCell ref="A2:G2"/>
    <mergeCell ref="A3:D3"/>
    <mergeCell ref="E4:G4"/>
    <mergeCell ref="A98:D98"/>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21"/>
  <sheetViews>
    <sheetView topLeftCell="A4" workbookViewId="0">
      <selection activeCell="A8" sqref="A8:B20"/>
    </sheetView>
  </sheetViews>
  <sheetFormatPr defaultColWidth="8" defaultRowHeight="14.25" customHeight="1"/>
  <cols>
    <col min="1" max="1" width="11.247619047619" style="125" customWidth="1"/>
    <col min="2" max="2" width="25.4285714285714" style="125" customWidth="1"/>
    <col min="3" max="3" width="16.2857142857143" style="125" customWidth="1"/>
    <col min="4" max="4" width="16" style="125" customWidth="1"/>
    <col min="5" max="5" width="16.1428571428571" style="125" customWidth="1"/>
    <col min="6" max="8" width="14.2857142857143" style="125" customWidth="1"/>
    <col min="9" max="9" width="15.4285714285714" style="39" customWidth="1"/>
    <col min="10" max="10" width="16.2857142857143" style="125" customWidth="1"/>
    <col min="11"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27"/>
      <c r="J1" s="126"/>
      <c r="K1" s="126"/>
      <c r="L1" s="126"/>
      <c r="M1" s="126"/>
      <c r="N1" s="227"/>
      <c r="O1" s="126"/>
      <c r="P1" s="227"/>
      <c r="Q1" s="227"/>
      <c r="R1" s="227"/>
      <c r="S1" s="227"/>
      <c r="T1" s="361" t="s">
        <v>52</v>
      </c>
      <c r="U1" s="362"/>
    </row>
    <row r="2" s="39" customFormat="1" ht="36" customHeight="1" spans="1:21">
      <c r="A2" s="169" t="s">
        <v>53</v>
      </c>
      <c r="B2" s="43"/>
      <c r="C2" s="43"/>
      <c r="D2" s="43"/>
      <c r="E2" s="43"/>
      <c r="F2" s="43"/>
      <c r="G2" s="43"/>
      <c r="H2" s="43"/>
      <c r="I2" s="145"/>
      <c r="J2" s="43"/>
      <c r="K2" s="43"/>
      <c r="L2" s="43"/>
      <c r="M2" s="43"/>
      <c r="N2" s="145"/>
      <c r="O2" s="43"/>
      <c r="P2" s="145"/>
      <c r="Q2" s="145"/>
      <c r="R2" s="145"/>
      <c r="S2" s="145"/>
      <c r="T2" s="43"/>
      <c r="U2" s="145"/>
    </row>
    <row r="3" s="39" customFormat="1" ht="20.25" customHeight="1" spans="1:21">
      <c r="A3" s="44" t="s">
        <v>2</v>
      </c>
      <c r="B3" s="211"/>
      <c r="C3" s="211"/>
      <c r="D3" s="211"/>
      <c r="E3" s="211"/>
      <c r="F3" s="211"/>
      <c r="G3" s="211"/>
      <c r="H3" s="211"/>
      <c r="I3" s="229"/>
      <c r="J3" s="211"/>
      <c r="K3" s="211"/>
      <c r="L3" s="211"/>
      <c r="M3" s="211"/>
      <c r="N3" s="229"/>
      <c r="O3" s="211"/>
      <c r="P3" s="229"/>
      <c r="Q3" s="229"/>
      <c r="R3" s="229"/>
      <c r="S3" s="229"/>
      <c r="T3" s="361" t="s">
        <v>3</v>
      </c>
      <c r="U3" s="363"/>
    </row>
    <row r="4" s="39" customFormat="1" ht="18.75" customHeight="1" spans="1:21">
      <c r="A4" s="332" t="s">
        <v>54</v>
      </c>
      <c r="B4" s="333" t="s">
        <v>55</v>
      </c>
      <c r="C4" s="333" t="s">
        <v>56</v>
      </c>
      <c r="D4" s="334" t="s">
        <v>57</v>
      </c>
      <c r="E4" s="335"/>
      <c r="F4" s="335"/>
      <c r="G4" s="335"/>
      <c r="H4" s="335"/>
      <c r="I4" s="189"/>
      <c r="J4" s="335"/>
      <c r="K4" s="335"/>
      <c r="L4" s="335"/>
      <c r="M4" s="335"/>
      <c r="N4" s="189"/>
      <c r="O4" s="351"/>
      <c r="P4" s="334" t="s">
        <v>45</v>
      </c>
      <c r="Q4" s="334"/>
      <c r="R4" s="334"/>
      <c r="S4" s="334"/>
      <c r="T4" s="335"/>
      <c r="U4" s="364"/>
    </row>
    <row r="5" s="39" customFormat="1" ht="24.75" customHeight="1" spans="1:21">
      <c r="A5" s="336"/>
      <c r="B5" s="337"/>
      <c r="C5" s="337"/>
      <c r="D5" s="337" t="s">
        <v>58</v>
      </c>
      <c r="E5" s="337" t="s">
        <v>59</v>
      </c>
      <c r="F5" s="337" t="s">
        <v>60</v>
      </c>
      <c r="G5" s="337" t="s">
        <v>61</v>
      </c>
      <c r="H5" s="337" t="s">
        <v>62</v>
      </c>
      <c r="I5" s="352" t="s">
        <v>63</v>
      </c>
      <c r="J5" s="353"/>
      <c r="K5" s="353"/>
      <c r="L5" s="353"/>
      <c r="M5" s="353"/>
      <c r="N5" s="352"/>
      <c r="O5" s="354"/>
      <c r="P5" s="355" t="s">
        <v>58</v>
      </c>
      <c r="Q5" s="355" t="s">
        <v>59</v>
      </c>
      <c r="R5" s="332" t="s">
        <v>60</v>
      </c>
      <c r="S5" s="333" t="s">
        <v>61</v>
      </c>
      <c r="T5" s="365" t="s">
        <v>62</v>
      </c>
      <c r="U5" s="333" t="s">
        <v>63</v>
      </c>
    </row>
    <row r="6" s="39" customFormat="1" ht="30" customHeight="1" spans="1:21">
      <c r="A6" s="338"/>
      <c r="B6" s="339"/>
      <c r="C6" s="339"/>
      <c r="D6" s="339"/>
      <c r="E6" s="339"/>
      <c r="F6" s="339"/>
      <c r="G6" s="339"/>
      <c r="H6" s="339"/>
      <c r="I6" s="216" t="s">
        <v>58</v>
      </c>
      <c r="J6" s="356" t="s">
        <v>64</v>
      </c>
      <c r="K6" s="356" t="s">
        <v>65</v>
      </c>
      <c r="L6" s="356" t="s">
        <v>66</v>
      </c>
      <c r="M6" s="356" t="s">
        <v>67</v>
      </c>
      <c r="N6" s="356" t="s">
        <v>68</v>
      </c>
      <c r="O6" s="356" t="s">
        <v>69</v>
      </c>
      <c r="P6" s="357"/>
      <c r="Q6" s="357"/>
      <c r="R6" s="366"/>
      <c r="S6" s="357"/>
      <c r="T6" s="339"/>
      <c r="U6" s="339"/>
    </row>
    <row r="7" s="39" customFormat="1" ht="28" customHeight="1" spans="1:21">
      <c r="A7" s="340">
        <v>1</v>
      </c>
      <c r="B7" s="210">
        <v>2</v>
      </c>
      <c r="C7" s="210">
        <v>3</v>
      </c>
      <c r="D7" s="210">
        <v>4</v>
      </c>
      <c r="E7" s="341">
        <v>5</v>
      </c>
      <c r="F7" s="342">
        <v>6</v>
      </c>
      <c r="G7" s="342">
        <v>7</v>
      </c>
      <c r="H7" s="341">
        <v>8</v>
      </c>
      <c r="I7" s="341">
        <v>9</v>
      </c>
      <c r="J7" s="342">
        <v>10</v>
      </c>
      <c r="K7" s="342">
        <v>11</v>
      </c>
      <c r="L7" s="341">
        <v>12</v>
      </c>
      <c r="M7" s="341">
        <v>13</v>
      </c>
      <c r="N7" s="216">
        <v>14</v>
      </c>
      <c r="O7" s="210">
        <v>15</v>
      </c>
      <c r="P7" s="358">
        <v>16</v>
      </c>
      <c r="Q7" s="367">
        <v>17</v>
      </c>
      <c r="R7" s="368">
        <v>18</v>
      </c>
      <c r="S7" s="368">
        <v>19</v>
      </c>
      <c r="T7" s="368">
        <v>20</v>
      </c>
      <c r="U7" s="339">
        <v>21</v>
      </c>
    </row>
    <row r="8" s="39" customFormat="1" ht="28" customHeight="1" spans="1:21">
      <c r="A8" s="343" t="s">
        <v>70</v>
      </c>
      <c r="B8" s="344" t="s">
        <v>71</v>
      </c>
      <c r="C8" s="345">
        <v>16372505.13</v>
      </c>
      <c r="D8" s="345">
        <v>16372505.13</v>
      </c>
      <c r="E8" s="346">
        <v>11354901.36</v>
      </c>
      <c r="F8" s="345"/>
      <c r="G8" s="345"/>
      <c r="H8" s="346"/>
      <c r="I8" s="346">
        <v>5017603.77</v>
      </c>
      <c r="J8" s="345"/>
      <c r="K8" s="345"/>
      <c r="L8" s="346"/>
      <c r="M8" s="346"/>
      <c r="N8" s="359"/>
      <c r="O8" s="345">
        <v>5017603.77</v>
      </c>
      <c r="P8" s="358"/>
      <c r="Q8" s="367"/>
      <c r="R8" s="368"/>
      <c r="S8" s="368"/>
      <c r="T8" s="368"/>
      <c r="U8" s="339"/>
    </row>
    <row r="9" s="39" customFormat="1" ht="28" customHeight="1" spans="1:21">
      <c r="A9" s="343" t="s">
        <v>72</v>
      </c>
      <c r="B9" s="344" t="s">
        <v>73</v>
      </c>
      <c r="C9" s="345">
        <v>13820686.16</v>
      </c>
      <c r="D9" s="345">
        <v>13820686.16</v>
      </c>
      <c r="E9" s="346">
        <v>6403614.76</v>
      </c>
      <c r="F9" s="345"/>
      <c r="G9" s="345"/>
      <c r="H9" s="346"/>
      <c r="I9" s="346">
        <v>7417071.4</v>
      </c>
      <c r="J9" s="345">
        <v>7019544.3</v>
      </c>
      <c r="K9" s="345"/>
      <c r="L9" s="346"/>
      <c r="M9" s="346"/>
      <c r="N9" s="359"/>
      <c r="O9" s="345">
        <v>397527.1</v>
      </c>
      <c r="P9" s="358"/>
      <c r="Q9" s="367"/>
      <c r="R9" s="368"/>
      <c r="S9" s="368"/>
      <c r="T9" s="368"/>
      <c r="U9" s="339"/>
    </row>
    <row r="10" s="39" customFormat="1" ht="28" customHeight="1" spans="1:21">
      <c r="A10" s="343" t="s">
        <v>74</v>
      </c>
      <c r="B10" s="344" t="s">
        <v>75</v>
      </c>
      <c r="C10" s="345">
        <v>12062075.27</v>
      </c>
      <c r="D10" s="345">
        <v>12062075.27</v>
      </c>
      <c r="E10" s="346">
        <v>5401046.52</v>
      </c>
      <c r="F10" s="345"/>
      <c r="G10" s="345"/>
      <c r="H10" s="346"/>
      <c r="I10" s="346">
        <v>6661028.75</v>
      </c>
      <c r="J10" s="345">
        <v>6421028.75</v>
      </c>
      <c r="K10" s="345"/>
      <c r="L10" s="346"/>
      <c r="M10" s="346"/>
      <c r="N10" s="359"/>
      <c r="O10" s="345">
        <v>240000</v>
      </c>
      <c r="P10" s="358"/>
      <c r="Q10" s="367"/>
      <c r="R10" s="368"/>
      <c r="S10" s="368"/>
      <c r="T10" s="368"/>
      <c r="U10" s="339"/>
    </row>
    <row r="11" s="39" customFormat="1" ht="28" customHeight="1" spans="1:21">
      <c r="A11" s="343" t="s">
        <v>76</v>
      </c>
      <c r="B11" s="344" t="s">
        <v>77</v>
      </c>
      <c r="C11" s="345">
        <v>4693516.6</v>
      </c>
      <c r="D11" s="345">
        <v>4693516.6</v>
      </c>
      <c r="E11" s="346">
        <v>3204516.6</v>
      </c>
      <c r="F11" s="345"/>
      <c r="G11" s="345"/>
      <c r="H11" s="346"/>
      <c r="I11" s="346">
        <v>1489000</v>
      </c>
      <c r="J11" s="345">
        <v>1379000</v>
      </c>
      <c r="K11" s="345"/>
      <c r="L11" s="346"/>
      <c r="M11" s="346"/>
      <c r="N11" s="359"/>
      <c r="O11" s="345">
        <v>110000</v>
      </c>
      <c r="P11" s="358"/>
      <c r="Q11" s="367"/>
      <c r="R11" s="368"/>
      <c r="S11" s="368"/>
      <c r="T11" s="368"/>
      <c r="U11" s="339"/>
    </row>
    <row r="12" s="39" customFormat="1" ht="28" customHeight="1" spans="1:21">
      <c r="A12" s="343" t="s">
        <v>78</v>
      </c>
      <c r="B12" s="344" t="s">
        <v>79</v>
      </c>
      <c r="C12" s="345">
        <v>11718706.1</v>
      </c>
      <c r="D12" s="345">
        <v>11718706.1</v>
      </c>
      <c r="E12" s="346">
        <v>5199224.36</v>
      </c>
      <c r="F12" s="345"/>
      <c r="G12" s="345"/>
      <c r="H12" s="346"/>
      <c r="I12" s="346">
        <v>6519481.74</v>
      </c>
      <c r="J12" s="345">
        <v>6363083.74</v>
      </c>
      <c r="K12" s="345"/>
      <c r="L12" s="346"/>
      <c r="M12" s="346"/>
      <c r="N12" s="359"/>
      <c r="O12" s="345">
        <v>156398</v>
      </c>
      <c r="P12" s="358"/>
      <c r="Q12" s="367"/>
      <c r="R12" s="368"/>
      <c r="S12" s="368"/>
      <c r="T12" s="368"/>
      <c r="U12" s="339"/>
    </row>
    <row r="13" s="39" customFormat="1" ht="28" customHeight="1" spans="1:21">
      <c r="A13" s="343" t="s">
        <v>80</v>
      </c>
      <c r="B13" s="344" t="s">
        <v>81</v>
      </c>
      <c r="C13" s="345">
        <v>5536958.34</v>
      </c>
      <c r="D13" s="345">
        <v>5536958.34</v>
      </c>
      <c r="E13" s="346">
        <v>3193305.28</v>
      </c>
      <c r="F13" s="345"/>
      <c r="G13" s="345"/>
      <c r="H13" s="346"/>
      <c r="I13" s="346">
        <v>2343653.06</v>
      </c>
      <c r="J13" s="345">
        <v>2227416.98</v>
      </c>
      <c r="K13" s="345"/>
      <c r="L13" s="346"/>
      <c r="M13" s="346"/>
      <c r="N13" s="359"/>
      <c r="O13" s="345">
        <v>116236.08</v>
      </c>
      <c r="P13" s="358"/>
      <c r="Q13" s="367"/>
      <c r="R13" s="368"/>
      <c r="S13" s="368"/>
      <c r="T13" s="368"/>
      <c r="U13" s="339"/>
    </row>
    <row r="14" s="39" customFormat="1" ht="28" customHeight="1" spans="1:21">
      <c r="A14" s="343" t="s">
        <v>82</v>
      </c>
      <c r="B14" s="344" t="s">
        <v>83</v>
      </c>
      <c r="C14" s="345">
        <v>13628334.61</v>
      </c>
      <c r="D14" s="345">
        <v>13628334.61</v>
      </c>
      <c r="E14" s="346">
        <v>3162119.52</v>
      </c>
      <c r="F14" s="345"/>
      <c r="G14" s="345"/>
      <c r="H14" s="346"/>
      <c r="I14" s="346">
        <v>10466215.09</v>
      </c>
      <c r="J14" s="345">
        <v>10213092.49</v>
      </c>
      <c r="K14" s="345"/>
      <c r="L14" s="346"/>
      <c r="M14" s="346"/>
      <c r="N14" s="359"/>
      <c r="O14" s="345">
        <v>253122.6</v>
      </c>
      <c r="P14" s="358"/>
      <c r="Q14" s="367"/>
      <c r="R14" s="368"/>
      <c r="S14" s="368"/>
      <c r="T14" s="368"/>
      <c r="U14" s="339"/>
    </row>
    <row r="15" s="39" customFormat="1" ht="28" customHeight="1" spans="1:21">
      <c r="A15" s="343" t="s">
        <v>84</v>
      </c>
      <c r="B15" s="344" t="s">
        <v>85</v>
      </c>
      <c r="C15" s="345">
        <v>2785778.96</v>
      </c>
      <c r="D15" s="345">
        <v>2785778.96</v>
      </c>
      <c r="E15" s="346">
        <v>1695778.96</v>
      </c>
      <c r="F15" s="345"/>
      <c r="G15" s="345"/>
      <c r="H15" s="346"/>
      <c r="I15" s="346">
        <v>1090000</v>
      </c>
      <c r="J15" s="345">
        <v>1050000</v>
      </c>
      <c r="K15" s="345"/>
      <c r="L15" s="346"/>
      <c r="M15" s="346"/>
      <c r="N15" s="359"/>
      <c r="O15" s="345">
        <v>40000</v>
      </c>
      <c r="P15" s="358"/>
      <c r="Q15" s="367"/>
      <c r="R15" s="368"/>
      <c r="S15" s="368"/>
      <c r="T15" s="368"/>
      <c r="U15" s="339"/>
    </row>
    <row r="16" s="39" customFormat="1" ht="28" customHeight="1" spans="1:21">
      <c r="A16" s="343" t="s">
        <v>86</v>
      </c>
      <c r="B16" s="344" t="s">
        <v>87</v>
      </c>
      <c r="C16" s="345">
        <v>39912054.14</v>
      </c>
      <c r="D16" s="345">
        <v>39912054.14</v>
      </c>
      <c r="E16" s="346">
        <v>11746308.88</v>
      </c>
      <c r="F16" s="345"/>
      <c r="G16" s="345"/>
      <c r="H16" s="346"/>
      <c r="I16" s="346">
        <v>28165745.26</v>
      </c>
      <c r="J16" s="345">
        <v>26665745.26</v>
      </c>
      <c r="K16" s="345"/>
      <c r="L16" s="346"/>
      <c r="M16" s="346"/>
      <c r="N16" s="359"/>
      <c r="O16" s="345">
        <v>1500000</v>
      </c>
      <c r="P16" s="358"/>
      <c r="Q16" s="367"/>
      <c r="R16" s="368"/>
      <c r="S16" s="368"/>
      <c r="T16" s="368"/>
      <c r="U16" s="339"/>
    </row>
    <row r="17" s="39" customFormat="1" ht="28" customHeight="1" spans="1:21">
      <c r="A17" s="343" t="s">
        <v>88</v>
      </c>
      <c r="B17" s="344" t="s">
        <v>89</v>
      </c>
      <c r="C17" s="345">
        <v>29306131.02</v>
      </c>
      <c r="D17" s="345">
        <v>29306131.02</v>
      </c>
      <c r="E17" s="346">
        <v>17256223.1</v>
      </c>
      <c r="F17" s="345"/>
      <c r="G17" s="345"/>
      <c r="H17" s="346"/>
      <c r="I17" s="346">
        <v>12049907.92</v>
      </c>
      <c r="J17" s="345">
        <v>12049907.92</v>
      </c>
      <c r="K17" s="345"/>
      <c r="L17" s="346"/>
      <c r="M17" s="346"/>
      <c r="N17" s="359"/>
      <c r="O17" s="345"/>
      <c r="P17" s="358"/>
      <c r="Q17" s="367"/>
      <c r="R17" s="368"/>
      <c r="S17" s="368"/>
      <c r="T17" s="368"/>
      <c r="U17" s="339"/>
    </row>
    <row r="18" s="39" customFormat="1" ht="28" customHeight="1" spans="1:21">
      <c r="A18" s="343" t="s">
        <v>90</v>
      </c>
      <c r="B18" s="344" t="s">
        <v>91</v>
      </c>
      <c r="C18" s="345">
        <v>294924021.18</v>
      </c>
      <c r="D18" s="345">
        <v>294924021.18</v>
      </c>
      <c r="E18" s="346">
        <v>27183122.67</v>
      </c>
      <c r="F18" s="345"/>
      <c r="G18" s="345"/>
      <c r="H18" s="346"/>
      <c r="I18" s="346">
        <v>267740898.51</v>
      </c>
      <c r="J18" s="345">
        <v>260570898.51</v>
      </c>
      <c r="K18" s="345"/>
      <c r="L18" s="346"/>
      <c r="M18" s="346"/>
      <c r="N18" s="359"/>
      <c r="O18" s="345">
        <v>7170000</v>
      </c>
      <c r="P18" s="358"/>
      <c r="Q18" s="367"/>
      <c r="R18" s="368"/>
      <c r="S18" s="368"/>
      <c r="T18" s="368"/>
      <c r="U18" s="339"/>
    </row>
    <row r="19" s="39" customFormat="1" ht="28" customHeight="1" spans="1:21">
      <c r="A19" s="343" t="s">
        <v>92</v>
      </c>
      <c r="B19" s="344" t="s">
        <v>93</v>
      </c>
      <c r="C19" s="345">
        <v>18394816.36</v>
      </c>
      <c r="D19" s="345">
        <v>18394816.36</v>
      </c>
      <c r="E19" s="346">
        <v>9284816.36</v>
      </c>
      <c r="F19" s="345"/>
      <c r="G19" s="345"/>
      <c r="H19" s="346"/>
      <c r="I19" s="346">
        <v>9110000</v>
      </c>
      <c r="J19" s="345">
        <v>9000000</v>
      </c>
      <c r="K19" s="345"/>
      <c r="L19" s="346"/>
      <c r="M19" s="346"/>
      <c r="N19" s="359"/>
      <c r="O19" s="345">
        <v>110000</v>
      </c>
      <c r="P19" s="358"/>
      <c r="Q19" s="367"/>
      <c r="R19" s="368"/>
      <c r="S19" s="368"/>
      <c r="T19" s="368"/>
      <c r="U19" s="339"/>
    </row>
    <row r="20" s="225" customFormat="1" ht="27" customHeight="1" spans="1:21">
      <c r="A20" s="347" t="s">
        <v>94</v>
      </c>
      <c r="B20" s="347" t="s">
        <v>95</v>
      </c>
      <c r="C20" s="348">
        <v>21167140.67</v>
      </c>
      <c r="D20" s="348">
        <v>21167140.67</v>
      </c>
      <c r="E20" s="348">
        <v>8187539.84</v>
      </c>
      <c r="F20" s="348"/>
      <c r="G20" s="348"/>
      <c r="H20" s="348"/>
      <c r="I20" s="348">
        <v>12979600.83</v>
      </c>
      <c r="J20" s="348">
        <v>12979600.83</v>
      </c>
      <c r="K20" s="348"/>
      <c r="L20" s="348"/>
      <c r="M20" s="348"/>
      <c r="N20" s="348"/>
      <c r="O20" s="348"/>
      <c r="P20" s="360"/>
      <c r="Q20" s="360"/>
      <c r="R20" s="369"/>
      <c r="S20" s="370"/>
      <c r="T20" s="371"/>
      <c r="U20" s="371"/>
    </row>
    <row r="21" s="225" customFormat="1" ht="30" customHeight="1" spans="1:21">
      <c r="A21" s="349" t="s">
        <v>56</v>
      </c>
      <c r="B21" s="350"/>
      <c r="C21" s="348">
        <v>484322724.54</v>
      </c>
      <c r="D21" s="348">
        <v>484322724.54</v>
      </c>
      <c r="E21" s="348">
        <v>113272518.21</v>
      </c>
      <c r="F21" s="348"/>
      <c r="G21" s="348"/>
      <c r="H21" s="348"/>
      <c r="I21" s="348">
        <v>371050206.33</v>
      </c>
      <c r="J21" s="348">
        <v>355939318.78</v>
      </c>
      <c r="K21" s="348"/>
      <c r="L21" s="348"/>
      <c r="M21" s="348"/>
      <c r="N21" s="348"/>
      <c r="O21" s="348">
        <v>15110887.55</v>
      </c>
      <c r="P21" s="360"/>
      <c r="Q21" s="360"/>
      <c r="R21" s="360"/>
      <c r="S21" s="360"/>
      <c r="T21" s="360"/>
      <c r="U21" s="360"/>
    </row>
  </sheetData>
  <mergeCells count="22">
    <mergeCell ref="T1:U1"/>
    <mergeCell ref="A2:U2"/>
    <mergeCell ref="A3:D3"/>
    <mergeCell ref="T3:U3"/>
    <mergeCell ref="D4:O4"/>
    <mergeCell ref="P4:U4"/>
    <mergeCell ref="I5:O5"/>
    <mergeCell ref="A21:B21"/>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48"/>
  <sheetViews>
    <sheetView topLeftCell="A17" workbookViewId="0">
      <selection activeCell="E47" sqref="E47"/>
    </sheetView>
  </sheetViews>
  <sheetFormatPr defaultColWidth="9.14285714285714" defaultRowHeight="14.25" customHeight="1"/>
  <cols>
    <col min="1" max="1" width="13.2857142857143" style="125" customWidth="1"/>
    <col min="2" max="2" width="28.7142857142857" style="125" customWidth="1"/>
    <col min="3" max="3" width="14" style="125" customWidth="1"/>
    <col min="4" max="9" width="13.2857142857143" style="125" customWidth="1"/>
    <col min="10" max="10" width="16.2857142857143" style="125" customWidth="1"/>
    <col min="11" max="11" width="16.4285714285714" style="125" customWidth="1"/>
    <col min="12" max="15" width="13.2857142857143" style="125" customWidth="1"/>
    <col min="16" max="16" width="15.1428571428571" style="125" customWidth="1"/>
    <col min="17" max="16384" width="9.14285714285714" style="125" hidden="1" customWidth="1"/>
  </cols>
  <sheetData>
    <row r="1" s="125" customFormat="1" ht="15.75" customHeight="1" spans="15:16">
      <c r="O1" s="324"/>
      <c r="P1" s="324" t="s">
        <v>96</v>
      </c>
    </row>
    <row r="2" s="125" customFormat="1" ht="28.5" customHeight="1" spans="1:16">
      <c r="A2" s="305" t="s">
        <v>97</v>
      </c>
      <c r="B2" s="305"/>
      <c r="C2" s="305"/>
      <c r="D2" s="305"/>
      <c r="E2" s="305"/>
      <c r="F2" s="305"/>
      <c r="G2" s="305"/>
      <c r="H2" s="305"/>
      <c r="I2" s="305"/>
      <c r="J2" s="305"/>
      <c r="K2" s="305"/>
      <c r="L2" s="305"/>
      <c r="M2" s="305"/>
      <c r="N2" s="305"/>
      <c r="O2" s="305"/>
      <c r="P2" s="305"/>
    </row>
    <row r="3" s="125" customFormat="1" ht="15" customHeight="1" spans="1:16">
      <c r="A3" s="306" t="s">
        <v>2</v>
      </c>
      <c r="B3" s="307"/>
      <c r="C3" s="256"/>
      <c r="D3" s="201"/>
      <c r="E3" s="256"/>
      <c r="F3" s="256"/>
      <c r="G3" s="201"/>
      <c r="H3" s="201"/>
      <c r="I3" s="256"/>
      <c r="J3" s="201"/>
      <c r="K3" s="256"/>
      <c r="L3" s="256"/>
      <c r="M3" s="201"/>
      <c r="N3" s="201"/>
      <c r="O3" s="324"/>
      <c r="P3" s="324" t="s">
        <v>3</v>
      </c>
    </row>
    <row r="4" s="303" customFormat="1" ht="17.25" customHeight="1" spans="1:16">
      <c r="A4" s="308" t="s">
        <v>98</v>
      </c>
      <c r="B4" s="308" t="s">
        <v>99</v>
      </c>
      <c r="C4" s="309" t="s">
        <v>56</v>
      </c>
      <c r="D4" s="310" t="s">
        <v>59</v>
      </c>
      <c r="E4" s="311"/>
      <c r="F4" s="312"/>
      <c r="G4" s="308" t="s">
        <v>60</v>
      </c>
      <c r="H4" s="308" t="s">
        <v>61</v>
      </c>
      <c r="I4" s="308" t="s">
        <v>100</v>
      </c>
      <c r="J4" s="310" t="s">
        <v>63</v>
      </c>
      <c r="K4" s="325"/>
      <c r="L4" s="325"/>
      <c r="M4" s="325"/>
      <c r="N4" s="325"/>
      <c r="O4" s="311"/>
      <c r="P4" s="326"/>
    </row>
    <row r="5" s="303" customFormat="1" ht="26.25" customHeight="1" spans="1:16">
      <c r="A5" s="313"/>
      <c r="B5" s="313"/>
      <c r="C5" s="313"/>
      <c r="D5" s="313" t="s">
        <v>58</v>
      </c>
      <c r="E5" s="314" t="s">
        <v>101</v>
      </c>
      <c r="F5" s="314" t="s">
        <v>102</v>
      </c>
      <c r="G5" s="313"/>
      <c r="H5" s="313"/>
      <c r="I5" s="313"/>
      <c r="J5" s="327" t="s">
        <v>58</v>
      </c>
      <c r="K5" s="328" t="s">
        <v>103</v>
      </c>
      <c r="L5" s="328" t="s">
        <v>104</v>
      </c>
      <c r="M5" s="328" t="s">
        <v>105</v>
      </c>
      <c r="N5" s="328" t="s">
        <v>106</v>
      </c>
      <c r="O5" s="329" t="s">
        <v>107</v>
      </c>
      <c r="P5" s="328" t="s">
        <v>108</v>
      </c>
    </row>
    <row r="6" s="201" customFormat="1" ht="16.5" customHeight="1" spans="1:16">
      <c r="A6" s="309">
        <v>1</v>
      </c>
      <c r="B6" s="309">
        <v>2</v>
      </c>
      <c r="C6" s="309">
        <v>3</v>
      </c>
      <c r="D6" s="309">
        <v>4</v>
      </c>
      <c r="E6" s="309">
        <v>5</v>
      </c>
      <c r="F6" s="309">
        <v>6</v>
      </c>
      <c r="G6" s="309">
        <v>7</v>
      </c>
      <c r="H6" s="309">
        <v>8</v>
      </c>
      <c r="I6" s="309">
        <v>9</v>
      </c>
      <c r="J6" s="309">
        <v>10</v>
      </c>
      <c r="K6" s="309">
        <v>11</v>
      </c>
      <c r="L6" s="309">
        <v>12</v>
      </c>
      <c r="M6" s="309">
        <v>13</v>
      </c>
      <c r="N6" s="309">
        <v>14</v>
      </c>
      <c r="O6" s="309">
        <v>15</v>
      </c>
      <c r="P6" s="309">
        <v>16</v>
      </c>
    </row>
    <row r="7" s="304" customFormat="1" ht="16.5" customHeight="1" spans="1:17">
      <c r="A7" s="315" t="s">
        <v>109</v>
      </c>
      <c r="B7" s="315" t="s">
        <v>110</v>
      </c>
      <c r="C7" s="316">
        <v>9247951.64</v>
      </c>
      <c r="D7" s="316">
        <v>9247951.64</v>
      </c>
      <c r="E7" s="316">
        <v>9200396.24</v>
      </c>
      <c r="F7" s="316">
        <v>47555.4</v>
      </c>
      <c r="G7" s="316"/>
      <c r="H7" s="316"/>
      <c r="I7" s="316"/>
      <c r="J7" s="316"/>
      <c r="K7" s="316"/>
      <c r="L7" s="316"/>
      <c r="M7" s="316"/>
      <c r="N7" s="316"/>
      <c r="O7" s="316"/>
      <c r="P7" s="316"/>
      <c r="Q7" s="331"/>
    </row>
    <row r="8" s="304" customFormat="1" ht="16.5" customHeight="1" spans="1:17">
      <c r="A8" s="315" t="s">
        <v>111</v>
      </c>
      <c r="B8" s="315" t="s">
        <v>112</v>
      </c>
      <c r="C8" s="316">
        <v>8925075.24</v>
      </c>
      <c r="D8" s="316">
        <v>8925075.24</v>
      </c>
      <c r="E8" s="316">
        <v>8922075.24</v>
      </c>
      <c r="F8" s="316">
        <v>3000</v>
      </c>
      <c r="G8" s="316"/>
      <c r="H8" s="316"/>
      <c r="I8" s="316"/>
      <c r="J8" s="316"/>
      <c r="K8" s="316"/>
      <c r="L8" s="316"/>
      <c r="M8" s="316"/>
      <c r="N8" s="316"/>
      <c r="O8" s="316"/>
      <c r="P8" s="316"/>
      <c r="Q8" s="331"/>
    </row>
    <row r="9" s="304" customFormat="1" ht="16.5" customHeight="1" spans="1:17">
      <c r="A9" s="315" t="s">
        <v>113</v>
      </c>
      <c r="B9" s="315" t="s">
        <v>114</v>
      </c>
      <c r="C9" s="316">
        <v>22200</v>
      </c>
      <c r="D9" s="316">
        <v>22200</v>
      </c>
      <c r="E9" s="316">
        <v>19200</v>
      </c>
      <c r="F9" s="316">
        <v>3000</v>
      </c>
      <c r="G9" s="316"/>
      <c r="H9" s="316"/>
      <c r="I9" s="316"/>
      <c r="J9" s="316"/>
      <c r="K9" s="316"/>
      <c r="L9" s="316"/>
      <c r="M9" s="316"/>
      <c r="N9" s="316"/>
      <c r="O9" s="316"/>
      <c r="P9" s="316"/>
      <c r="Q9" s="331"/>
    </row>
    <row r="10" s="304" customFormat="1" ht="16.5" customHeight="1" spans="1:17">
      <c r="A10" s="315" t="s">
        <v>115</v>
      </c>
      <c r="B10" s="315" t="s">
        <v>116</v>
      </c>
      <c r="C10" s="316">
        <v>2134268.04</v>
      </c>
      <c r="D10" s="316">
        <v>2134268.04</v>
      </c>
      <c r="E10" s="316">
        <v>2134268.04</v>
      </c>
      <c r="F10" s="316"/>
      <c r="G10" s="316"/>
      <c r="H10" s="316"/>
      <c r="I10" s="316"/>
      <c r="J10" s="316"/>
      <c r="K10" s="316"/>
      <c r="L10" s="316"/>
      <c r="M10" s="316"/>
      <c r="N10" s="316"/>
      <c r="O10" s="316"/>
      <c r="P10" s="316"/>
      <c r="Q10" s="331"/>
    </row>
    <row r="11" s="304" customFormat="1" ht="16.5" customHeight="1" spans="1:17">
      <c r="A11" s="315" t="s">
        <v>117</v>
      </c>
      <c r="B11" s="315" t="s">
        <v>118</v>
      </c>
      <c r="C11" s="316">
        <v>6768607.2</v>
      </c>
      <c r="D11" s="316">
        <v>6768607.2</v>
      </c>
      <c r="E11" s="316">
        <v>6768607.2</v>
      </c>
      <c r="F11" s="316"/>
      <c r="G11" s="316"/>
      <c r="H11" s="316"/>
      <c r="I11" s="316"/>
      <c r="J11" s="316"/>
      <c r="K11" s="316"/>
      <c r="L11" s="316"/>
      <c r="M11" s="316"/>
      <c r="N11" s="316"/>
      <c r="O11" s="316"/>
      <c r="P11" s="316"/>
      <c r="Q11" s="331"/>
    </row>
    <row r="12" s="304" customFormat="1" ht="16.5" customHeight="1" spans="1:17">
      <c r="A12" s="315" t="s">
        <v>119</v>
      </c>
      <c r="B12" s="315" t="s">
        <v>120</v>
      </c>
      <c r="C12" s="316">
        <v>44555.4</v>
      </c>
      <c r="D12" s="316">
        <v>44555.4</v>
      </c>
      <c r="E12" s="316"/>
      <c r="F12" s="316">
        <v>44555.4</v>
      </c>
      <c r="G12" s="316"/>
      <c r="H12" s="316"/>
      <c r="I12" s="316"/>
      <c r="J12" s="316"/>
      <c r="K12" s="316"/>
      <c r="L12" s="316"/>
      <c r="M12" s="316"/>
      <c r="N12" s="316"/>
      <c r="O12" s="316"/>
      <c r="P12" s="316"/>
      <c r="Q12" s="331"/>
    </row>
    <row r="13" s="304" customFormat="1" ht="16.5" customHeight="1" spans="1:17">
      <c r="A13" s="315" t="s">
        <v>121</v>
      </c>
      <c r="B13" s="315" t="s">
        <v>122</v>
      </c>
      <c r="C13" s="316">
        <v>44555.4</v>
      </c>
      <c r="D13" s="316">
        <v>44555.4</v>
      </c>
      <c r="E13" s="316"/>
      <c r="F13" s="316">
        <v>44555.4</v>
      </c>
      <c r="G13" s="316"/>
      <c r="H13" s="316"/>
      <c r="I13" s="316"/>
      <c r="J13" s="316"/>
      <c r="K13" s="316"/>
      <c r="L13" s="316"/>
      <c r="M13" s="316"/>
      <c r="N13" s="316"/>
      <c r="O13" s="316"/>
      <c r="P13" s="316"/>
      <c r="Q13" s="331"/>
    </row>
    <row r="14" s="304" customFormat="1" ht="16.5" customHeight="1" spans="1:17">
      <c r="A14" s="315" t="s">
        <v>123</v>
      </c>
      <c r="B14" s="315" t="s">
        <v>124</v>
      </c>
      <c r="C14" s="316">
        <v>278321</v>
      </c>
      <c r="D14" s="316">
        <v>278321</v>
      </c>
      <c r="E14" s="316">
        <v>278321</v>
      </c>
      <c r="F14" s="316"/>
      <c r="G14" s="316"/>
      <c r="H14" s="316"/>
      <c r="I14" s="316"/>
      <c r="J14" s="316"/>
      <c r="K14" s="316"/>
      <c r="L14" s="316"/>
      <c r="M14" s="316"/>
      <c r="N14" s="316"/>
      <c r="O14" s="316"/>
      <c r="P14" s="316"/>
      <c r="Q14" s="331"/>
    </row>
    <row r="15" s="304" customFormat="1" ht="16.5" customHeight="1" spans="1:17">
      <c r="A15" s="315" t="s">
        <v>125</v>
      </c>
      <c r="B15" s="315" t="s">
        <v>124</v>
      </c>
      <c r="C15" s="316">
        <v>278321</v>
      </c>
      <c r="D15" s="316">
        <v>278321</v>
      </c>
      <c r="E15" s="316">
        <v>278321</v>
      </c>
      <c r="F15" s="316"/>
      <c r="G15" s="316"/>
      <c r="H15" s="316"/>
      <c r="I15" s="316"/>
      <c r="J15" s="316"/>
      <c r="K15" s="316"/>
      <c r="L15" s="316"/>
      <c r="M15" s="316"/>
      <c r="N15" s="316"/>
      <c r="O15" s="316"/>
      <c r="P15" s="316"/>
      <c r="Q15" s="331"/>
    </row>
    <row r="16" s="304" customFormat="1" ht="16.5" customHeight="1" spans="1:17">
      <c r="A16" s="315" t="s">
        <v>126</v>
      </c>
      <c r="B16" s="315" t="s">
        <v>127</v>
      </c>
      <c r="C16" s="316">
        <v>469998317.5</v>
      </c>
      <c r="D16" s="316">
        <v>98948111.17</v>
      </c>
      <c r="E16" s="316">
        <v>88550756.17</v>
      </c>
      <c r="F16" s="316">
        <v>10397355</v>
      </c>
      <c r="G16" s="316"/>
      <c r="H16" s="316"/>
      <c r="I16" s="316"/>
      <c r="J16" s="316">
        <v>371050206.33</v>
      </c>
      <c r="K16" s="316">
        <v>355939318.78</v>
      </c>
      <c r="L16" s="316"/>
      <c r="M16" s="316"/>
      <c r="N16" s="316"/>
      <c r="O16" s="316"/>
      <c r="P16" s="316">
        <v>15110887.55</v>
      </c>
      <c r="Q16" s="331"/>
    </row>
    <row r="17" s="304" customFormat="1" ht="16.5" customHeight="1" spans="1:17">
      <c r="A17" s="315" t="s">
        <v>128</v>
      </c>
      <c r="B17" s="315" t="s">
        <v>129</v>
      </c>
      <c r="C17" s="316">
        <v>11174018.96</v>
      </c>
      <c r="D17" s="316">
        <v>6174018.96</v>
      </c>
      <c r="E17" s="316">
        <v>5491018.96</v>
      </c>
      <c r="F17" s="316">
        <v>683000</v>
      </c>
      <c r="G17" s="316"/>
      <c r="H17" s="316"/>
      <c r="I17" s="316"/>
      <c r="J17" s="316">
        <v>5000000</v>
      </c>
      <c r="K17" s="316"/>
      <c r="L17" s="316"/>
      <c r="M17" s="316"/>
      <c r="N17" s="316"/>
      <c r="O17" s="316"/>
      <c r="P17" s="316">
        <v>5000000</v>
      </c>
      <c r="Q17" s="331"/>
    </row>
    <row r="18" s="304" customFormat="1" ht="16.5" customHeight="1" spans="1:17">
      <c r="A18" s="315" t="s">
        <v>130</v>
      </c>
      <c r="B18" s="315" t="s">
        <v>131</v>
      </c>
      <c r="C18" s="316">
        <v>6174018.96</v>
      </c>
      <c r="D18" s="316">
        <v>6174018.96</v>
      </c>
      <c r="E18" s="316">
        <v>5491018.96</v>
      </c>
      <c r="F18" s="316">
        <v>683000</v>
      </c>
      <c r="G18" s="316"/>
      <c r="H18" s="316"/>
      <c r="I18" s="316"/>
      <c r="J18" s="316"/>
      <c r="K18" s="316"/>
      <c r="L18" s="316"/>
      <c r="M18" s="316"/>
      <c r="N18" s="316"/>
      <c r="O18" s="316"/>
      <c r="P18" s="316"/>
      <c r="Q18" s="331"/>
    </row>
    <row r="19" s="304" customFormat="1" ht="16.5" customHeight="1" spans="1:17">
      <c r="A19" s="315" t="s">
        <v>132</v>
      </c>
      <c r="B19" s="315" t="s">
        <v>133</v>
      </c>
      <c r="C19" s="316">
        <v>5000000</v>
      </c>
      <c r="D19" s="316"/>
      <c r="E19" s="316"/>
      <c r="F19" s="316"/>
      <c r="G19" s="316"/>
      <c r="H19" s="316"/>
      <c r="I19" s="316"/>
      <c r="J19" s="316">
        <v>5000000</v>
      </c>
      <c r="K19" s="316"/>
      <c r="L19" s="316"/>
      <c r="M19" s="316"/>
      <c r="N19" s="316"/>
      <c r="O19" s="316"/>
      <c r="P19" s="316">
        <v>5000000</v>
      </c>
      <c r="Q19" s="331"/>
    </row>
    <row r="20" s="304" customFormat="1" ht="16.5" customHeight="1" spans="1:17">
      <c r="A20" s="315" t="s">
        <v>134</v>
      </c>
      <c r="B20" s="315" t="s">
        <v>135</v>
      </c>
      <c r="C20" s="316">
        <v>310663521.92</v>
      </c>
      <c r="D20" s="316">
        <v>29943022.58</v>
      </c>
      <c r="E20" s="316">
        <v>28033522.58</v>
      </c>
      <c r="F20" s="316">
        <v>1909500</v>
      </c>
      <c r="G20" s="316"/>
      <c r="H20" s="316"/>
      <c r="I20" s="316"/>
      <c r="J20" s="316">
        <v>280720499.34</v>
      </c>
      <c r="K20" s="316">
        <v>273550499.34</v>
      </c>
      <c r="L20" s="316"/>
      <c r="M20" s="316"/>
      <c r="N20" s="316"/>
      <c r="O20" s="316"/>
      <c r="P20" s="316">
        <v>7170000</v>
      </c>
      <c r="Q20" s="331"/>
    </row>
    <row r="21" s="304" customFormat="1" ht="16.5" customHeight="1" spans="1:17">
      <c r="A21" s="315" t="s">
        <v>136</v>
      </c>
      <c r="B21" s="315" t="s">
        <v>137</v>
      </c>
      <c r="C21" s="316">
        <v>291550447.69</v>
      </c>
      <c r="D21" s="316">
        <v>23809549.18</v>
      </c>
      <c r="E21" s="316">
        <v>22088249.18</v>
      </c>
      <c r="F21" s="316">
        <v>1721300</v>
      </c>
      <c r="G21" s="316"/>
      <c r="H21" s="316"/>
      <c r="I21" s="316"/>
      <c r="J21" s="316">
        <v>267740898.51</v>
      </c>
      <c r="K21" s="316">
        <v>260570898.51</v>
      </c>
      <c r="L21" s="316"/>
      <c r="M21" s="316"/>
      <c r="N21" s="316"/>
      <c r="O21" s="316"/>
      <c r="P21" s="316">
        <v>7170000</v>
      </c>
      <c r="Q21" s="331"/>
    </row>
    <row r="22" s="304" customFormat="1" ht="16.5" customHeight="1" spans="1:17">
      <c r="A22" s="315" t="s">
        <v>138</v>
      </c>
      <c r="B22" s="315" t="s">
        <v>139</v>
      </c>
      <c r="C22" s="316">
        <v>18978874.23</v>
      </c>
      <c r="D22" s="316">
        <v>5999273.4</v>
      </c>
      <c r="E22" s="316">
        <v>5945273.4</v>
      </c>
      <c r="F22" s="316">
        <v>54000</v>
      </c>
      <c r="G22" s="316"/>
      <c r="H22" s="316"/>
      <c r="I22" s="316"/>
      <c r="J22" s="316">
        <v>12979600.83</v>
      </c>
      <c r="K22" s="316">
        <v>12979600.83</v>
      </c>
      <c r="L22" s="316"/>
      <c r="M22" s="316"/>
      <c r="N22" s="316"/>
      <c r="O22" s="316"/>
      <c r="P22" s="316"/>
      <c r="Q22" s="331"/>
    </row>
    <row r="23" s="304" customFormat="1" ht="16.5" customHeight="1" spans="1:17">
      <c r="A23" s="315" t="s">
        <v>140</v>
      </c>
      <c r="B23" s="315" t="s">
        <v>141</v>
      </c>
      <c r="C23" s="316">
        <v>134200</v>
      </c>
      <c r="D23" s="316">
        <v>134200</v>
      </c>
      <c r="E23" s="316"/>
      <c r="F23" s="316">
        <v>134200</v>
      </c>
      <c r="G23" s="316"/>
      <c r="H23" s="316"/>
      <c r="I23" s="316"/>
      <c r="J23" s="316"/>
      <c r="K23" s="316"/>
      <c r="L23" s="316"/>
      <c r="M23" s="316"/>
      <c r="N23" s="316"/>
      <c r="O23" s="316"/>
      <c r="P23" s="316"/>
      <c r="Q23" s="331"/>
    </row>
    <row r="24" s="304" customFormat="1" ht="16.5" customHeight="1" spans="1:17">
      <c r="A24" s="315" t="s">
        <v>142</v>
      </c>
      <c r="B24" s="315" t="s">
        <v>143</v>
      </c>
      <c r="C24" s="316">
        <v>72335782.46</v>
      </c>
      <c r="D24" s="316">
        <v>27846818</v>
      </c>
      <c r="E24" s="316">
        <v>25455218</v>
      </c>
      <c r="F24" s="316">
        <v>2391600</v>
      </c>
      <c r="G24" s="316"/>
      <c r="H24" s="316"/>
      <c r="I24" s="316"/>
      <c r="J24" s="316">
        <v>44488964.46</v>
      </c>
      <c r="K24" s="316">
        <v>43673166.26</v>
      </c>
      <c r="L24" s="316"/>
      <c r="M24" s="316"/>
      <c r="N24" s="316"/>
      <c r="O24" s="316"/>
      <c r="P24" s="316">
        <v>815798.2</v>
      </c>
      <c r="Q24" s="331"/>
    </row>
    <row r="25" s="304" customFormat="1" ht="16.5" customHeight="1" spans="1:17">
      <c r="A25" s="315" t="s">
        <v>144</v>
      </c>
      <c r="B25" s="315" t="s">
        <v>145</v>
      </c>
      <c r="C25" s="316">
        <v>15175290.59</v>
      </c>
      <c r="D25" s="316">
        <v>3690849</v>
      </c>
      <c r="E25" s="316">
        <v>3432849</v>
      </c>
      <c r="F25" s="316">
        <v>258000</v>
      </c>
      <c r="G25" s="316"/>
      <c r="H25" s="316"/>
      <c r="I25" s="316"/>
      <c r="J25" s="316">
        <v>11484441.59</v>
      </c>
      <c r="K25" s="316">
        <v>11263092.49</v>
      </c>
      <c r="L25" s="316"/>
      <c r="M25" s="316"/>
      <c r="N25" s="316"/>
      <c r="O25" s="316"/>
      <c r="P25" s="316">
        <v>221349.1</v>
      </c>
      <c r="Q25" s="331"/>
    </row>
    <row r="26" s="304" customFormat="1" ht="16.5" customHeight="1" spans="1:17">
      <c r="A26" s="315" t="s">
        <v>146</v>
      </c>
      <c r="B26" s="315" t="s">
        <v>147</v>
      </c>
      <c r="C26" s="316">
        <v>56779391.87</v>
      </c>
      <c r="D26" s="316">
        <v>23774869</v>
      </c>
      <c r="E26" s="316">
        <v>22022369</v>
      </c>
      <c r="F26" s="316">
        <v>1752500</v>
      </c>
      <c r="G26" s="316"/>
      <c r="H26" s="316"/>
      <c r="I26" s="316"/>
      <c r="J26" s="316">
        <v>33004522.87</v>
      </c>
      <c r="K26" s="316">
        <v>32410073.77</v>
      </c>
      <c r="L26" s="316"/>
      <c r="M26" s="316"/>
      <c r="N26" s="316"/>
      <c r="O26" s="316"/>
      <c r="P26" s="316">
        <v>594449.1</v>
      </c>
      <c r="Q26" s="331"/>
    </row>
    <row r="27" s="304" customFormat="1" ht="16.5" customHeight="1" spans="1:17">
      <c r="A27" s="315" t="s">
        <v>148</v>
      </c>
      <c r="B27" s="315" t="s">
        <v>149</v>
      </c>
      <c r="C27" s="316">
        <v>381100</v>
      </c>
      <c r="D27" s="316">
        <v>381100</v>
      </c>
      <c r="E27" s="316"/>
      <c r="F27" s="316">
        <v>381100</v>
      </c>
      <c r="G27" s="316"/>
      <c r="H27" s="316"/>
      <c r="I27" s="316"/>
      <c r="J27" s="316"/>
      <c r="K27" s="316"/>
      <c r="L27" s="316"/>
      <c r="M27" s="316"/>
      <c r="N27" s="316"/>
      <c r="O27" s="316"/>
      <c r="P27" s="316"/>
      <c r="Q27" s="331"/>
    </row>
    <row r="28" s="304" customFormat="1" ht="16.5" customHeight="1" spans="1:17">
      <c r="A28" s="315" t="s">
        <v>150</v>
      </c>
      <c r="B28" s="315" t="s">
        <v>151</v>
      </c>
      <c r="C28" s="316">
        <v>63122173.87</v>
      </c>
      <c r="D28" s="316">
        <v>22281431.34</v>
      </c>
      <c r="E28" s="316">
        <v>18656781.34</v>
      </c>
      <c r="F28" s="316">
        <v>3624650</v>
      </c>
      <c r="G28" s="316"/>
      <c r="H28" s="316"/>
      <c r="I28" s="316"/>
      <c r="J28" s="316">
        <v>40840742.53</v>
      </c>
      <c r="K28" s="316">
        <v>38715653.18</v>
      </c>
      <c r="L28" s="316"/>
      <c r="M28" s="316"/>
      <c r="N28" s="316"/>
      <c r="O28" s="316"/>
      <c r="P28" s="316">
        <v>2125089.35</v>
      </c>
      <c r="Q28" s="331"/>
    </row>
    <row r="29" s="304" customFormat="1" ht="16.5" customHeight="1" spans="1:17">
      <c r="A29" s="315" t="s">
        <v>152</v>
      </c>
      <c r="B29" s="315" t="s">
        <v>153</v>
      </c>
      <c r="C29" s="316">
        <v>24098584.1</v>
      </c>
      <c r="D29" s="316">
        <v>12048676.18</v>
      </c>
      <c r="E29" s="316">
        <v>10539326.18</v>
      </c>
      <c r="F29" s="316">
        <v>1509350</v>
      </c>
      <c r="G29" s="316"/>
      <c r="H29" s="316"/>
      <c r="I29" s="316"/>
      <c r="J29" s="316">
        <v>12049907.92</v>
      </c>
      <c r="K29" s="316">
        <v>12049907.92</v>
      </c>
      <c r="L29" s="316"/>
      <c r="M29" s="316"/>
      <c r="N29" s="316"/>
      <c r="O29" s="316"/>
      <c r="P29" s="316"/>
      <c r="Q29" s="331"/>
    </row>
    <row r="30" s="304" customFormat="1" ht="16.5" customHeight="1" spans="1:17">
      <c r="A30" s="315" t="s">
        <v>154</v>
      </c>
      <c r="B30" s="315" t="s">
        <v>155</v>
      </c>
      <c r="C30" s="316">
        <v>36578100.42</v>
      </c>
      <c r="D30" s="316">
        <v>8412355.16</v>
      </c>
      <c r="E30" s="316">
        <v>8117455.16</v>
      </c>
      <c r="F30" s="316">
        <v>294900</v>
      </c>
      <c r="G30" s="316"/>
      <c r="H30" s="316"/>
      <c r="I30" s="316"/>
      <c r="J30" s="316">
        <v>28165745.26</v>
      </c>
      <c r="K30" s="316">
        <v>26665745.26</v>
      </c>
      <c r="L30" s="316"/>
      <c r="M30" s="316"/>
      <c r="N30" s="316"/>
      <c r="O30" s="316"/>
      <c r="P30" s="316">
        <v>1500000</v>
      </c>
      <c r="Q30" s="331"/>
    </row>
    <row r="31" s="304" customFormat="1" ht="16.5" customHeight="1" spans="1:17">
      <c r="A31" s="315" t="s">
        <v>156</v>
      </c>
      <c r="B31" s="315" t="s">
        <v>157</v>
      </c>
      <c r="C31" s="316">
        <v>846400</v>
      </c>
      <c r="D31" s="316">
        <v>576400</v>
      </c>
      <c r="E31" s="316"/>
      <c r="F31" s="316">
        <v>576400</v>
      </c>
      <c r="G31" s="316"/>
      <c r="H31" s="316"/>
      <c r="I31" s="316"/>
      <c r="J31" s="316">
        <v>270000</v>
      </c>
      <c r="K31" s="316"/>
      <c r="L31" s="316"/>
      <c r="M31" s="316"/>
      <c r="N31" s="316"/>
      <c r="O31" s="316"/>
      <c r="P31" s="316">
        <v>270000</v>
      </c>
      <c r="Q31" s="331"/>
    </row>
    <row r="32" s="304" customFormat="1" ht="16.5" customHeight="1" spans="1:17">
      <c r="A32" s="315" t="s">
        <v>158</v>
      </c>
      <c r="B32" s="315" t="s">
        <v>159</v>
      </c>
      <c r="C32" s="316">
        <v>1170789.35</v>
      </c>
      <c r="D32" s="316">
        <v>819000</v>
      </c>
      <c r="E32" s="316"/>
      <c r="F32" s="316">
        <v>819000</v>
      </c>
      <c r="G32" s="316"/>
      <c r="H32" s="316"/>
      <c r="I32" s="316"/>
      <c r="J32" s="316">
        <v>351789.35</v>
      </c>
      <c r="K32" s="316"/>
      <c r="L32" s="316"/>
      <c r="M32" s="316"/>
      <c r="N32" s="316"/>
      <c r="O32" s="316"/>
      <c r="P32" s="316">
        <v>351789.35</v>
      </c>
      <c r="Q32" s="331"/>
    </row>
    <row r="33" s="304" customFormat="1" ht="16.5" customHeight="1" spans="1:17">
      <c r="A33" s="315" t="s">
        <v>160</v>
      </c>
      <c r="B33" s="315" t="s">
        <v>161</v>
      </c>
      <c r="C33" s="316">
        <v>3300</v>
      </c>
      <c r="D33" s="316"/>
      <c r="E33" s="316"/>
      <c r="F33" s="316"/>
      <c r="G33" s="316"/>
      <c r="H33" s="316"/>
      <c r="I33" s="316"/>
      <c r="J33" s="316">
        <v>3300</v>
      </c>
      <c r="K33" s="316"/>
      <c r="L33" s="316"/>
      <c r="M33" s="316"/>
      <c r="N33" s="316"/>
      <c r="O33" s="316"/>
      <c r="P33" s="316">
        <v>3300</v>
      </c>
      <c r="Q33" s="331"/>
    </row>
    <row r="34" s="304" customFormat="1" ht="16.5" customHeight="1" spans="1:17">
      <c r="A34" s="315" t="s">
        <v>162</v>
      </c>
      <c r="B34" s="315" t="s">
        <v>163</v>
      </c>
      <c r="C34" s="316">
        <v>425000</v>
      </c>
      <c r="D34" s="316">
        <v>425000</v>
      </c>
      <c r="E34" s="316"/>
      <c r="F34" s="316">
        <v>425000</v>
      </c>
      <c r="G34" s="316"/>
      <c r="H34" s="316"/>
      <c r="I34" s="316"/>
      <c r="J34" s="316"/>
      <c r="K34" s="316"/>
      <c r="L34" s="316"/>
      <c r="M34" s="316"/>
      <c r="N34" s="316"/>
      <c r="O34" s="316"/>
      <c r="P34" s="316"/>
      <c r="Q34" s="331"/>
    </row>
    <row r="35" s="304" customFormat="1" ht="16.5" customHeight="1" spans="1:17">
      <c r="A35" s="315" t="s">
        <v>164</v>
      </c>
      <c r="B35" s="315" t="s">
        <v>165</v>
      </c>
      <c r="C35" s="316">
        <v>1758855</v>
      </c>
      <c r="D35" s="316">
        <v>1758855</v>
      </c>
      <c r="E35" s="316"/>
      <c r="F35" s="316">
        <v>1758855</v>
      </c>
      <c r="G35" s="316"/>
      <c r="H35" s="316"/>
      <c r="I35" s="316"/>
      <c r="J35" s="316"/>
      <c r="K35" s="316"/>
      <c r="L35" s="316"/>
      <c r="M35" s="316"/>
      <c r="N35" s="316"/>
      <c r="O35" s="316"/>
      <c r="P35" s="316"/>
      <c r="Q35" s="331"/>
    </row>
    <row r="36" s="304" customFormat="1" ht="16.5" customHeight="1" spans="1:17">
      <c r="A36" s="315" t="s">
        <v>166</v>
      </c>
      <c r="B36" s="315" t="s">
        <v>167</v>
      </c>
      <c r="C36" s="316">
        <v>1758855</v>
      </c>
      <c r="D36" s="316">
        <v>1758855</v>
      </c>
      <c r="E36" s="316"/>
      <c r="F36" s="316">
        <v>1758855</v>
      </c>
      <c r="G36" s="316"/>
      <c r="H36" s="316"/>
      <c r="I36" s="316"/>
      <c r="J36" s="316"/>
      <c r="K36" s="316"/>
      <c r="L36" s="316"/>
      <c r="M36" s="316"/>
      <c r="N36" s="316"/>
      <c r="O36" s="316"/>
      <c r="P36" s="316"/>
      <c r="Q36" s="331"/>
    </row>
    <row r="37" s="304" customFormat="1" ht="16.5" customHeight="1" spans="1:17">
      <c r="A37" s="315" t="s">
        <v>168</v>
      </c>
      <c r="B37" s="315" t="s">
        <v>169</v>
      </c>
      <c r="C37" s="316">
        <v>10914215.29</v>
      </c>
      <c r="D37" s="316">
        <v>10914215.29</v>
      </c>
      <c r="E37" s="316">
        <v>10914215.29</v>
      </c>
      <c r="F37" s="316"/>
      <c r="G37" s="316"/>
      <c r="H37" s="316"/>
      <c r="I37" s="316"/>
      <c r="J37" s="316"/>
      <c r="K37" s="316"/>
      <c r="L37" s="316"/>
      <c r="M37" s="316"/>
      <c r="N37" s="316"/>
      <c r="O37" s="316"/>
      <c r="P37" s="316"/>
      <c r="Q37" s="331"/>
    </row>
    <row r="38" s="304" customFormat="1" ht="16.5" customHeight="1" spans="1:17">
      <c r="A38" s="315" t="s">
        <v>170</v>
      </c>
      <c r="B38" s="315" t="s">
        <v>171</v>
      </c>
      <c r="C38" s="316">
        <v>282072</v>
      </c>
      <c r="D38" s="316">
        <v>282072</v>
      </c>
      <c r="E38" s="316">
        <v>282072</v>
      </c>
      <c r="F38" s="316"/>
      <c r="G38" s="316"/>
      <c r="H38" s="316"/>
      <c r="I38" s="316"/>
      <c r="J38" s="316"/>
      <c r="K38" s="316"/>
      <c r="L38" s="316"/>
      <c r="M38" s="316"/>
      <c r="N38" s="316"/>
      <c r="O38" s="316"/>
      <c r="P38" s="316"/>
      <c r="Q38" s="331"/>
    </row>
    <row r="39" s="304" customFormat="1" ht="16.5" customHeight="1" spans="1:17">
      <c r="A39" s="315" t="s">
        <v>172</v>
      </c>
      <c r="B39" s="315" t="s">
        <v>173</v>
      </c>
      <c r="C39" s="316">
        <v>6104037.9</v>
      </c>
      <c r="D39" s="316">
        <v>6104037.9</v>
      </c>
      <c r="E39" s="316">
        <v>6104037.9</v>
      </c>
      <c r="F39" s="316"/>
      <c r="G39" s="316"/>
      <c r="H39" s="316"/>
      <c r="I39" s="316"/>
      <c r="J39" s="316"/>
      <c r="K39" s="316"/>
      <c r="L39" s="316"/>
      <c r="M39" s="316"/>
      <c r="N39" s="316"/>
      <c r="O39" s="316"/>
      <c r="P39" s="316"/>
      <c r="Q39" s="331"/>
    </row>
    <row r="40" s="304" customFormat="1" ht="16.5" customHeight="1" spans="1:17">
      <c r="A40" s="315" t="s">
        <v>174</v>
      </c>
      <c r="B40" s="315" t="s">
        <v>175</v>
      </c>
      <c r="C40" s="316">
        <v>3923530.74</v>
      </c>
      <c r="D40" s="316">
        <v>3923530.74</v>
      </c>
      <c r="E40" s="316">
        <v>3923530.74</v>
      </c>
      <c r="F40" s="316"/>
      <c r="G40" s="316"/>
      <c r="H40" s="316"/>
      <c r="I40" s="316"/>
      <c r="J40" s="316"/>
      <c r="K40" s="316"/>
      <c r="L40" s="316"/>
      <c r="M40" s="316"/>
      <c r="N40" s="316"/>
      <c r="O40" s="316"/>
      <c r="P40" s="316"/>
      <c r="Q40" s="331"/>
    </row>
    <row r="41" s="304" customFormat="1" ht="16.5" customHeight="1" spans="1:17">
      <c r="A41" s="315" t="s">
        <v>176</v>
      </c>
      <c r="B41" s="315" t="s">
        <v>177</v>
      </c>
      <c r="C41" s="316">
        <v>604574.65</v>
      </c>
      <c r="D41" s="316">
        <v>604574.65</v>
      </c>
      <c r="E41" s="316">
        <v>604574.65</v>
      </c>
      <c r="F41" s="316"/>
      <c r="G41" s="316"/>
      <c r="H41" s="316"/>
      <c r="I41" s="316"/>
      <c r="J41" s="316"/>
      <c r="K41" s="316"/>
      <c r="L41" s="316"/>
      <c r="M41" s="316"/>
      <c r="N41" s="316"/>
      <c r="O41" s="316"/>
      <c r="P41" s="316"/>
      <c r="Q41" s="331"/>
    </row>
    <row r="42" s="304" customFormat="1" ht="16.5" customHeight="1" spans="1:17">
      <c r="A42" s="315" t="s">
        <v>178</v>
      </c>
      <c r="B42" s="315" t="s">
        <v>179</v>
      </c>
      <c r="C42" s="316">
        <v>29750</v>
      </c>
      <c r="D42" s="316">
        <v>29750</v>
      </c>
      <c r="E42" s="316"/>
      <c r="F42" s="316">
        <v>29750</v>
      </c>
      <c r="G42" s="316"/>
      <c r="H42" s="316"/>
      <c r="I42" s="316"/>
      <c r="J42" s="316"/>
      <c r="K42" s="316"/>
      <c r="L42" s="316"/>
      <c r="M42" s="316"/>
      <c r="N42" s="316"/>
      <c r="O42" s="316"/>
      <c r="P42" s="316"/>
      <c r="Q42" s="331"/>
    </row>
    <row r="43" s="304" customFormat="1" ht="16.5" customHeight="1" spans="1:17">
      <c r="A43" s="315" t="s">
        <v>180</v>
      </c>
      <c r="B43" s="315" t="s">
        <v>181</v>
      </c>
      <c r="C43" s="316">
        <v>29750</v>
      </c>
      <c r="D43" s="316">
        <v>29750</v>
      </c>
      <c r="E43" s="316"/>
      <c r="F43" s="316">
        <v>29750</v>
      </c>
      <c r="G43" s="316"/>
      <c r="H43" s="316"/>
      <c r="I43" s="316"/>
      <c r="J43" s="316"/>
      <c r="K43" s="316"/>
      <c r="L43" s="316"/>
      <c r="M43" s="316"/>
      <c r="N43" s="316"/>
      <c r="O43" s="316"/>
      <c r="P43" s="316"/>
      <c r="Q43" s="331"/>
    </row>
    <row r="44" s="304" customFormat="1" ht="16.5" customHeight="1" spans="1:17">
      <c r="A44" s="315" t="s">
        <v>182</v>
      </c>
      <c r="B44" s="315" t="s">
        <v>183</v>
      </c>
      <c r="C44" s="316">
        <v>5076455.4</v>
      </c>
      <c r="D44" s="316">
        <v>5076455.4</v>
      </c>
      <c r="E44" s="316">
        <v>5076455.4</v>
      </c>
      <c r="F44" s="316"/>
      <c r="G44" s="316"/>
      <c r="H44" s="316"/>
      <c r="I44" s="316"/>
      <c r="J44" s="316"/>
      <c r="K44" s="316"/>
      <c r="L44" s="316"/>
      <c r="M44" s="316"/>
      <c r="N44" s="316"/>
      <c r="O44" s="316"/>
      <c r="P44" s="316"/>
      <c r="Q44" s="331"/>
    </row>
    <row r="45" s="304" customFormat="1" ht="16.5" customHeight="1" spans="1:17">
      <c r="A45" s="315" t="s">
        <v>184</v>
      </c>
      <c r="B45" s="315" t="s">
        <v>185</v>
      </c>
      <c r="C45" s="316">
        <v>5076455.4</v>
      </c>
      <c r="D45" s="316">
        <v>5076455.4</v>
      </c>
      <c r="E45" s="316">
        <v>5076455.4</v>
      </c>
      <c r="F45" s="316"/>
      <c r="G45" s="316"/>
      <c r="H45" s="316"/>
      <c r="I45" s="316"/>
      <c r="J45" s="316"/>
      <c r="K45" s="316"/>
      <c r="L45" s="316"/>
      <c r="M45" s="316"/>
      <c r="N45" s="316"/>
      <c r="O45" s="316"/>
      <c r="P45" s="316"/>
      <c r="Q45" s="331"/>
    </row>
    <row r="46" s="125" customFormat="1" ht="16.5" customHeight="1" spans="1:16">
      <c r="A46" s="317" t="s">
        <v>186</v>
      </c>
      <c r="B46" s="317" t="s">
        <v>187</v>
      </c>
      <c r="C46" s="318">
        <v>5076455.4</v>
      </c>
      <c r="D46" s="318">
        <v>5076455.4</v>
      </c>
      <c r="E46" s="318">
        <v>5076455.4</v>
      </c>
      <c r="F46" s="318"/>
      <c r="G46" s="316"/>
      <c r="H46" s="316"/>
      <c r="I46" s="316"/>
      <c r="J46" s="316"/>
      <c r="K46" s="316"/>
      <c r="L46" s="316"/>
      <c r="M46" s="316"/>
      <c r="N46" s="316"/>
      <c r="O46" s="316"/>
      <c r="P46" s="318"/>
    </row>
    <row r="47" s="125" customFormat="1" ht="17.25" customHeight="1" spans="1:16">
      <c r="A47" s="319" t="s">
        <v>56</v>
      </c>
      <c r="B47" s="319"/>
      <c r="C47" s="320">
        <v>484322724.54</v>
      </c>
      <c r="D47" s="320">
        <v>113272518.21</v>
      </c>
      <c r="E47" s="320">
        <v>102827607.81</v>
      </c>
      <c r="F47" s="320">
        <v>10444910.4</v>
      </c>
      <c r="G47" s="321"/>
      <c r="H47" s="321"/>
      <c r="I47" s="321"/>
      <c r="J47" s="330">
        <v>371050206.33</v>
      </c>
      <c r="K47" s="330">
        <v>355939318.78</v>
      </c>
      <c r="L47" s="330"/>
      <c r="M47" s="330"/>
      <c r="N47" s="330"/>
      <c r="O47" s="330"/>
      <c r="P47" s="330">
        <v>15110887.55</v>
      </c>
    </row>
    <row r="48" customHeight="1" spans="3:16">
      <c r="C48" s="322"/>
      <c r="D48" s="323"/>
      <c r="E48" s="323"/>
      <c r="F48" s="323"/>
      <c r="G48" s="323"/>
      <c r="H48" s="323"/>
      <c r="I48" s="323"/>
      <c r="J48" s="323"/>
      <c r="K48" s="323"/>
      <c r="L48" s="323"/>
      <c r="M48" s="323"/>
      <c r="N48" s="323"/>
      <c r="O48" s="323"/>
      <c r="P48" s="323"/>
    </row>
  </sheetData>
  <mergeCells count="11">
    <mergeCell ref="A2:P2"/>
    <mergeCell ref="A3:L3"/>
    <mergeCell ref="D4:F4"/>
    <mergeCell ref="J4:P4"/>
    <mergeCell ref="A47:B4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3" workbookViewId="0">
      <selection activeCell="B7" sqref="B7"/>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86"/>
      <c r="B1" s="286"/>
      <c r="C1" s="286"/>
      <c r="D1" s="287" t="s">
        <v>188</v>
      </c>
    </row>
    <row r="2" ht="31.5" customHeight="1" spans="1:4">
      <c r="A2" s="5" t="s">
        <v>189</v>
      </c>
      <c r="B2" s="288"/>
      <c r="C2" s="288"/>
      <c r="D2" s="288"/>
    </row>
    <row r="3" ht="17.25" customHeight="1" spans="1:4">
      <c r="A3" s="6" t="s">
        <v>2</v>
      </c>
      <c r="B3" s="289"/>
      <c r="C3" s="289"/>
      <c r="D3" s="290" t="s">
        <v>3</v>
      </c>
    </row>
    <row r="4" ht="19.5" customHeight="1" spans="1:4">
      <c r="A4" s="12" t="s">
        <v>4</v>
      </c>
      <c r="B4" s="14"/>
      <c r="C4" s="12" t="s">
        <v>5</v>
      </c>
      <c r="D4" s="14"/>
    </row>
    <row r="5" ht="21.75" customHeight="1" spans="1:4">
      <c r="A5" s="17" t="s">
        <v>6</v>
      </c>
      <c r="B5" s="291" t="s">
        <v>7</v>
      </c>
      <c r="C5" s="17" t="s">
        <v>190</v>
      </c>
      <c r="D5" s="291" t="s">
        <v>7</v>
      </c>
    </row>
    <row r="6" ht="17.25" customHeight="1" spans="1:4">
      <c r="A6" s="20"/>
      <c r="B6" s="19"/>
      <c r="C6" s="20"/>
      <c r="D6" s="19"/>
    </row>
    <row r="7" ht="18" customHeight="1" spans="1:4">
      <c r="A7" s="292" t="s">
        <v>191</v>
      </c>
      <c r="B7" s="293">
        <v>113272518.21</v>
      </c>
      <c r="C7" s="294" t="s">
        <v>192</v>
      </c>
      <c r="D7" s="295">
        <v>113272518.21</v>
      </c>
    </row>
    <row r="8" s="62" customFormat="1" ht="18" customHeight="1" spans="1:4">
      <c r="A8" s="69" t="s">
        <v>193</v>
      </c>
      <c r="B8" s="293">
        <v>113272518.21</v>
      </c>
      <c r="C8" s="294" t="s">
        <v>194</v>
      </c>
      <c r="D8" s="296"/>
    </row>
    <row r="9" s="62" customFormat="1" ht="18" customHeight="1" spans="1:4">
      <c r="A9" s="69" t="s">
        <v>195</v>
      </c>
      <c r="B9" s="293"/>
      <c r="C9" s="294" t="s">
        <v>196</v>
      </c>
      <c r="D9" s="296"/>
    </row>
    <row r="10" s="62" customFormat="1" ht="18" customHeight="1" spans="1:4">
      <c r="A10" s="69" t="s">
        <v>197</v>
      </c>
      <c r="B10" s="293"/>
      <c r="C10" s="294" t="s">
        <v>198</v>
      </c>
      <c r="D10" s="296"/>
    </row>
    <row r="11" s="62" customFormat="1" ht="18" customHeight="1" spans="1:4">
      <c r="A11" s="69" t="s">
        <v>199</v>
      </c>
      <c r="B11" s="293"/>
      <c r="C11" s="294" t="s">
        <v>200</v>
      </c>
      <c r="D11" s="296"/>
    </row>
    <row r="12" s="62" customFormat="1" ht="18" customHeight="1" spans="1:4">
      <c r="A12" s="69" t="s">
        <v>193</v>
      </c>
      <c r="B12" s="293"/>
      <c r="C12" s="294" t="s">
        <v>201</v>
      </c>
      <c r="D12" s="296"/>
    </row>
    <row r="13" s="62" customFormat="1" ht="18" customHeight="1" spans="1:4">
      <c r="A13" s="297" t="s">
        <v>195</v>
      </c>
      <c r="B13" s="293"/>
      <c r="C13" s="294" t="s">
        <v>202</v>
      </c>
      <c r="D13" s="296"/>
    </row>
    <row r="14" s="62" customFormat="1" ht="18" customHeight="1" spans="1:4">
      <c r="A14" s="297" t="s">
        <v>197</v>
      </c>
      <c r="B14" s="293"/>
      <c r="C14" s="294" t="s">
        <v>203</v>
      </c>
      <c r="D14" s="296"/>
    </row>
    <row r="15" s="62" customFormat="1" ht="18" customHeight="1" spans="1:4">
      <c r="A15" s="292"/>
      <c r="B15" s="293"/>
      <c r="C15" s="294" t="s">
        <v>204</v>
      </c>
      <c r="D15" s="296">
        <v>9247951.64</v>
      </c>
    </row>
    <row r="16" s="62" customFormat="1" ht="18" customHeight="1" spans="1:4">
      <c r="A16" s="292"/>
      <c r="B16" s="293"/>
      <c r="C16" s="294" t="s">
        <v>205</v>
      </c>
      <c r="D16" s="296">
        <v>98948111.17</v>
      </c>
    </row>
    <row r="17" s="62" customFormat="1" ht="18" customHeight="1" spans="1:4">
      <c r="A17" s="292"/>
      <c r="B17" s="293"/>
      <c r="C17" s="294" t="s">
        <v>206</v>
      </c>
      <c r="D17" s="296"/>
    </row>
    <row r="18" s="62" customFormat="1" ht="18" customHeight="1" spans="1:4">
      <c r="A18" s="292"/>
      <c r="B18" s="293"/>
      <c r="C18" s="294" t="s">
        <v>207</v>
      </c>
      <c r="D18" s="296"/>
    </row>
    <row r="19" s="62" customFormat="1" ht="18" customHeight="1" spans="1:4">
      <c r="A19" s="292"/>
      <c r="B19" s="293"/>
      <c r="C19" s="294" t="s">
        <v>208</v>
      </c>
      <c r="D19" s="296"/>
    </row>
    <row r="20" s="62" customFormat="1" ht="18" customHeight="1" spans="1:4">
      <c r="A20" s="292"/>
      <c r="B20" s="293"/>
      <c r="C20" s="294" t="s">
        <v>209</v>
      </c>
      <c r="D20" s="296"/>
    </row>
    <row r="21" s="62" customFormat="1" ht="18" customHeight="1" spans="1:4">
      <c r="A21" s="292"/>
      <c r="B21" s="293"/>
      <c r="C21" s="294" t="s">
        <v>210</v>
      </c>
      <c r="D21" s="296"/>
    </row>
    <row r="22" s="62" customFormat="1" ht="18" customHeight="1" spans="1:4">
      <c r="A22" s="292"/>
      <c r="B22" s="293"/>
      <c r="C22" s="294" t="s">
        <v>211</v>
      </c>
      <c r="D22" s="296"/>
    </row>
    <row r="23" s="62" customFormat="1" ht="18" customHeight="1" spans="1:4">
      <c r="A23" s="292"/>
      <c r="B23" s="293"/>
      <c r="C23" s="294" t="s">
        <v>212</v>
      </c>
      <c r="D23" s="296"/>
    </row>
    <row r="24" s="62" customFormat="1" ht="18" customHeight="1" spans="1:4">
      <c r="A24" s="292"/>
      <c r="B24" s="293"/>
      <c r="C24" s="294" t="s">
        <v>213</v>
      </c>
      <c r="D24" s="296"/>
    </row>
    <row r="25" s="62" customFormat="1" ht="18" customHeight="1" spans="1:4">
      <c r="A25" s="292"/>
      <c r="B25" s="293"/>
      <c r="C25" s="294" t="s">
        <v>214</v>
      </c>
      <c r="D25" s="296"/>
    </row>
    <row r="26" s="62" customFormat="1" ht="18" customHeight="1" spans="1:4">
      <c r="A26" s="292"/>
      <c r="B26" s="293"/>
      <c r="C26" s="294" t="s">
        <v>215</v>
      </c>
      <c r="D26" s="296">
        <v>5076455.4</v>
      </c>
    </row>
    <row r="27" s="62" customFormat="1" ht="18" customHeight="1" spans="1:4">
      <c r="A27" s="292"/>
      <c r="B27" s="293"/>
      <c r="C27" s="294" t="s">
        <v>216</v>
      </c>
      <c r="D27" s="295"/>
    </row>
    <row r="28" s="62" customFormat="1" ht="18" customHeight="1" spans="1:4">
      <c r="A28" s="292"/>
      <c r="B28" s="293"/>
      <c r="C28" s="294" t="s">
        <v>217</v>
      </c>
      <c r="D28" s="295"/>
    </row>
    <row r="29" ht="18" customHeight="1" spans="1:4">
      <c r="A29" s="69"/>
      <c r="B29" s="293"/>
      <c r="C29" s="294" t="s">
        <v>218</v>
      </c>
      <c r="D29" s="295"/>
    </row>
    <row r="30" ht="18" customHeight="1" spans="1:4">
      <c r="A30" s="69"/>
      <c r="B30" s="295"/>
      <c r="C30" s="297" t="s">
        <v>219</v>
      </c>
      <c r="D30" s="293"/>
    </row>
    <row r="31" ht="18" customHeight="1" spans="1:4">
      <c r="A31" s="298"/>
      <c r="B31" s="299"/>
      <c r="C31" s="297" t="s">
        <v>220</v>
      </c>
      <c r="D31" s="299"/>
    </row>
    <row r="32" ht="18" customHeight="1" spans="1:4">
      <c r="A32" s="300" t="s">
        <v>221</v>
      </c>
      <c r="B32" s="301">
        <v>113272518.21</v>
      </c>
      <c r="C32" s="298" t="s">
        <v>51</v>
      </c>
      <c r="D32" s="302">
        <v>113272518.21</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C44" sqref="C44"/>
    </sheetView>
  </sheetViews>
  <sheetFormatPr defaultColWidth="9.14285714285714" defaultRowHeight="14.25" customHeight="1" outlineLevelCol="6"/>
  <cols>
    <col min="1" max="1" width="20.1428571428571" style="163" customWidth="1"/>
    <col min="2" max="2" width="38.1428571428571" style="163"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63"/>
      <c r="B1" s="163"/>
      <c r="D1" s="202"/>
      <c r="F1" s="271"/>
      <c r="G1" s="41" t="s">
        <v>222</v>
      </c>
    </row>
    <row r="2" s="125" customFormat="1" ht="39" customHeight="1" spans="1:7">
      <c r="A2" s="170" t="s">
        <v>223</v>
      </c>
      <c r="B2" s="170"/>
      <c r="C2" s="170"/>
      <c r="D2" s="170"/>
      <c r="E2" s="170"/>
      <c r="F2" s="170"/>
      <c r="G2" s="170"/>
    </row>
    <row r="3" s="125" customFormat="1" ht="18" customHeight="1" spans="1:7">
      <c r="A3" s="171" t="s">
        <v>2</v>
      </c>
      <c r="B3" s="163"/>
      <c r="F3" s="166"/>
      <c r="G3" s="167" t="s">
        <v>3</v>
      </c>
    </row>
    <row r="4" s="125" customFormat="1" ht="20.25" customHeight="1" spans="1:7">
      <c r="A4" s="272" t="s">
        <v>224</v>
      </c>
      <c r="B4" s="273"/>
      <c r="C4" s="173" t="s">
        <v>56</v>
      </c>
      <c r="D4" s="274" t="s">
        <v>101</v>
      </c>
      <c r="E4" s="176"/>
      <c r="F4" s="177"/>
      <c r="G4" s="213" t="s">
        <v>102</v>
      </c>
    </row>
    <row r="5" s="125" customFormat="1" ht="20.25" customHeight="1" spans="1:7">
      <c r="A5" s="275" t="s">
        <v>98</v>
      </c>
      <c r="B5" s="275" t="s">
        <v>99</v>
      </c>
      <c r="C5" s="209"/>
      <c r="D5" s="183" t="s">
        <v>58</v>
      </c>
      <c r="E5" s="183" t="s">
        <v>225</v>
      </c>
      <c r="F5" s="183" t="s">
        <v>226</v>
      </c>
      <c r="G5" s="215"/>
    </row>
    <row r="6" s="125" customFormat="1" ht="13.5" customHeight="1" spans="1:7">
      <c r="A6" s="275" t="s">
        <v>227</v>
      </c>
      <c r="B6" s="275" t="s">
        <v>228</v>
      </c>
      <c r="C6" s="275" t="s">
        <v>229</v>
      </c>
      <c r="D6" s="182" t="s">
        <v>230</v>
      </c>
      <c r="E6" s="182" t="s">
        <v>231</v>
      </c>
      <c r="F6" s="182" t="s">
        <v>232</v>
      </c>
      <c r="G6" s="275" t="s">
        <v>233</v>
      </c>
    </row>
    <row r="7" s="125" customFormat="1" ht="13.5" customHeight="1" spans="1:7">
      <c r="A7" s="276" t="s">
        <v>109</v>
      </c>
      <c r="B7" s="276" t="s">
        <v>110</v>
      </c>
      <c r="C7" s="277">
        <v>9247951.64</v>
      </c>
      <c r="D7" s="278">
        <v>9200396.24</v>
      </c>
      <c r="E7" s="278">
        <v>9161396.24</v>
      </c>
      <c r="F7" s="278">
        <v>39000</v>
      </c>
      <c r="G7" s="277">
        <v>47555.4</v>
      </c>
    </row>
    <row r="8" s="125" customFormat="1" ht="13.5" customHeight="1" spans="1:7">
      <c r="A8" s="279" t="s">
        <v>111</v>
      </c>
      <c r="B8" s="279" t="s">
        <v>112</v>
      </c>
      <c r="C8" s="280">
        <v>8925075.24</v>
      </c>
      <c r="D8" s="281">
        <v>8922075.24</v>
      </c>
      <c r="E8" s="281">
        <v>8883075.24</v>
      </c>
      <c r="F8" s="281">
        <v>39000</v>
      </c>
      <c r="G8" s="280">
        <v>3000</v>
      </c>
    </row>
    <row r="9" s="125" customFormat="1" ht="13.5" customHeight="1" spans="1:7">
      <c r="A9" s="282" t="s">
        <v>113</v>
      </c>
      <c r="B9" s="282" t="s">
        <v>114</v>
      </c>
      <c r="C9" s="280">
        <v>22200</v>
      </c>
      <c r="D9" s="281">
        <v>19200</v>
      </c>
      <c r="E9" s="281"/>
      <c r="F9" s="281">
        <v>19200</v>
      </c>
      <c r="G9" s="280">
        <v>3000</v>
      </c>
    </row>
    <row r="10" s="125" customFormat="1" ht="13.5" customHeight="1" spans="1:7">
      <c r="A10" s="282" t="s">
        <v>115</v>
      </c>
      <c r="B10" s="282" t="s">
        <v>116</v>
      </c>
      <c r="C10" s="280">
        <v>2134268.04</v>
      </c>
      <c r="D10" s="281">
        <v>2134268.04</v>
      </c>
      <c r="E10" s="281">
        <v>2114468.04</v>
      </c>
      <c r="F10" s="281">
        <v>19800</v>
      </c>
      <c r="G10" s="280"/>
    </row>
    <row r="11" s="125" customFormat="1" ht="13.5" customHeight="1" spans="1:7">
      <c r="A11" s="282" t="s">
        <v>117</v>
      </c>
      <c r="B11" s="282" t="s">
        <v>118</v>
      </c>
      <c r="C11" s="280">
        <v>6768607.2</v>
      </c>
      <c r="D11" s="281">
        <v>6768607.2</v>
      </c>
      <c r="E11" s="281">
        <v>6768607.2</v>
      </c>
      <c r="F11" s="281"/>
      <c r="G11" s="280"/>
    </row>
    <row r="12" s="125" customFormat="1" ht="13.5" customHeight="1" spans="1:7">
      <c r="A12" s="279" t="s">
        <v>119</v>
      </c>
      <c r="B12" s="279" t="s">
        <v>120</v>
      </c>
      <c r="C12" s="280">
        <v>44555.4</v>
      </c>
      <c r="D12" s="281"/>
      <c r="E12" s="281"/>
      <c r="F12" s="281"/>
      <c r="G12" s="280">
        <v>44555.4</v>
      </c>
    </row>
    <row r="13" s="125" customFormat="1" ht="13.5" customHeight="1" spans="1:7">
      <c r="A13" s="282" t="s">
        <v>121</v>
      </c>
      <c r="B13" s="282" t="s">
        <v>122</v>
      </c>
      <c r="C13" s="280">
        <v>44555.4</v>
      </c>
      <c r="D13" s="281"/>
      <c r="E13" s="281"/>
      <c r="F13" s="281"/>
      <c r="G13" s="280">
        <v>44555.4</v>
      </c>
    </row>
    <row r="14" s="125" customFormat="1" ht="13.5" customHeight="1" spans="1:7">
      <c r="A14" s="279" t="s">
        <v>123</v>
      </c>
      <c r="B14" s="279" t="s">
        <v>124</v>
      </c>
      <c r="C14" s="280">
        <v>278321</v>
      </c>
      <c r="D14" s="281">
        <v>278321</v>
      </c>
      <c r="E14" s="281">
        <v>278321</v>
      </c>
      <c r="F14" s="281"/>
      <c r="G14" s="280"/>
    </row>
    <row r="15" s="125" customFormat="1" ht="13.5" customHeight="1" spans="1:7">
      <c r="A15" s="282" t="s">
        <v>125</v>
      </c>
      <c r="B15" s="282" t="s">
        <v>124</v>
      </c>
      <c r="C15" s="280">
        <v>278321</v>
      </c>
      <c r="D15" s="281">
        <v>278321</v>
      </c>
      <c r="E15" s="281">
        <v>278321</v>
      </c>
      <c r="F15" s="281"/>
      <c r="G15" s="280"/>
    </row>
    <row r="16" s="125" customFormat="1" ht="13.5" customHeight="1" spans="1:7">
      <c r="A16" s="276" t="s">
        <v>126</v>
      </c>
      <c r="B16" s="276" t="s">
        <v>127</v>
      </c>
      <c r="C16" s="280">
        <v>98948111.17</v>
      </c>
      <c r="D16" s="281">
        <v>88550756.17</v>
      </c>
      <c r="E16" s="281">
        <v>86150378.29</v>
      </c>
      <c r="F16" s="281">
        <v>2400377.88</v>
      </c>
      <c r="G16" s="280">
        <v>10397355</v>
      </c>
    </row>
    <row r="17" s="125" customFormat="1" ht="13.5" customHeight="1" spans="1:7">
      <c r="A17" s="279" t="s">
        <v>128</v>
      </c>
      <c r="B17" s="279" t="s">
        <v>129</v>
      </c>
      <c r="C17" s="280">
        <v>6174018.96</v>
      </c>
      <c r="D17" s="281">
        <v>5491018.96</v>
      </c>
      <c r="E17" s="281">
        <v>4469749</v>
      </c>
      <c r="F17" s="281">
        <v>1021269.96</v>
      </c>
      <c r="G17" s="280">
        <v>683000</v>
      </c>
    </row>
    <row r="18" s="125" customFormat="1" ht="13.5" customHeight="1" spans="1:7">
      <c r="A18" s="282" t="s">
        <v>130</v>
      </c>
      <c r="B18" s="282" t="s">
        <v>131</v>
      </c>
      <c r="C18" s="280">
        <v>6174018.96</v>
      </c>
      <c r="D18" s="281">
        <v>5491018.96</v>
      </c>
      <c r="E18" s="281">
        <v>4469749</v>
      </c>
      <c r="F18" s="281">
        <v>1021269.96</v>
      </c>
      <c r="G18" s="280">
        <v>683000</v>
      </c>
    </row>
    <row r="19" s="125" customFormat="1" ht="13.5" customHeight="1" spans="1:7">
      <c r="A19" s="279" t="s">
        <v>134</v>
      </c>
      <c r="B19" s="279" t="s">
        <v>135</v>
      </c>
      <c r="C19" s="280">
        <v>29943022.58</v>
      </c>
      <c r="D19" s="281">
        <v>28033522.58</v>
      </c>
      <c r="E19" s="281">
        <v>27429813</v>
      </c>
      <c r="F19" s="281">
        <v>603709.58</v>
      </c>
      <c r="G19" s="280">
        <v>1909500</v>
      </c>
    </row>
    <row r="20" s="125" customFormat="1" ht="13.5" customHeight="1" spans="1:7">
      <c r="A20" s="282" t="s">
        <v>136</v>
      </c>
      <c r="B20" s="282" t="s">
        <v>137</v>
      </c>
      <c r="C20" s="280">
        <v>23809549.18</v>
      </c>
      <c r="D20" s="281">
        <v>22088249.18</v>
      </c>
      <c r="E20" s="281">
        <v>21586328</v>
      </c>
      <c r="F20" s="281">
        <v>501921.18</v>
      </c>
      <c r="G20" s="280">
        <v>1721300</v>
      </c>
    </row>
    <row r="21" s="125" customFormat="1" ht="13.5" customHeight="1" spans="1:7">
      <c r="A21" s="282" t="s">
        <v>138</v>
      </c>
      <c r="B21" s="282" t="s">
        <v>139</v>
      </c>
      <c r="C21" s="280">
        <v>5999273.4</v>
      </c>
      <c r="D21" s="281">
        <v>5945273.4</v>
      </c>
      <c r="E21" s="281">
        <v>5843485</v>
      </c>
      <c r="F21" s="281">
        <v>101788.4</v>
      </c>
      <c r="G21" s="280">
        <v>54000</v>
      </c>
    </row>
    <row r="22" s="125" customFormat="1" ht="13.5" customHeight="1" spans="1:7">
      <c r="A22" s="282" t="s">
        <v>140</v>
      </c>
      <c r="B22" s="282" t="s">
        <v>141</v>
      </c>
      <c r="C22" s="280">
        <v>134200</v>
      </c>
      <c r="D22" s="281"/>
      <c r="E22" s="281"/>
      <c r="F22" s="281"/>
      <c r="G22" s="280">
        <v>134200</v>
      </c>
    </row>
    <row r="23" s="125" customFormat="1" ht="13.5" customHeight="1" spans="1:7">
      <c r="A23" s="279" t="s">
        <v>142</v>
      </c>
      <c r="B23" s="279" t="s">
        <v>143</v>
      </c>
      <c r="C23" s="280">
        <v>27846818</v>
      </c>
      <c r="D23" s="281">
        <v>25455218</v>
      </c>
      <c r="E23" s="281">
        <v>25455218</v>
      </c>
      <c r="F23" s="281"/>
      <c r="G23" s="280">
        <v>2391600</v>
      </c>
    </row>
    <row r="24" s="125" customFormat="1" ht="13.5" customHeight="1" spans="1:7">
      <c r="A24" s="282" t="s">
        <v>144</v>
      </c>
      <c r="B24" s="282" t="s">
        <v>145</v>
      </c>
      <c r="C24" s="280">
        <v>3690849</v>
      </c>
      <c r="D24" s="281">
        <v>3432849</v>
      </c>
      <c r="E24" s="281">
        <v>3432849</v>
      </c>
      <c r="F24" s="281"/>
      <c r="G24" s="280">
        <v>258000</v>
      </c>
    </row>
    <row r="25" s="125" customFormat="1" ht="13.5" customHeight="1" spans="1:7">
      <c r="A25" s="282" t="s">
        <v>146</v>
      </c>
      <c r="B25" s="282" t="s">
        <v>147</v>
      </c>
      <c r="C25" s="280">
        <v>23774869</v>
      </c>
      <c r="D25" s="281">
        <v>22022369</v>
      </c>
      <c r="E25" s="281">
        <v>22022369</v>
      </c>
      <c r="F25" s="281"/>
      <c r="G25" s="280">
        <v>1752500</v>
      </c>
    </row>
    <row r="26" s="125" customFormat="1" ht="13.5" customHeight="1" spans="1:7">
      <c r="A26" s="282" t="s">
        <v>148</v>
      </c>
      <c r="B26" s="282" t="s">
        <v>149</v>
      </c>
      <c r="C26" s="280">
        <v>381100</v>
      </c>
      <c r="D26" s="281"/>
      <c r="E26" s="281"/>
      <c r="F26" s="281"/>
      <c r="G26" s="280">
        <v>381100</v>
      </c>
    </row>
    <row r="27" s="125" customFormat="1" ht="13.5" customHeight="1" spans="1:7">
      <c r="A27" s="279" t="s">
        <v>150</v>
      </c>
      <c r="B27" s="279" t="s">
        <v>151</v>
      </c>
      <c r="C27" s="280">
        <v>22281431.34</v>
      </c>
      <c r="D27" s="281">
        <v>18656781.34</v>
      </c>
      <c r="E27" s="281">
        <v>17881383</v>
      </c>
      <c r="F27" s="281">
        <v>775398.34</v>
      </c>
      <c r="G27" s="280">
        <v>3624650</v>
      </c>
    </row>
    <row r="28" s="125" customFormat="1" ht="13.5" customHeight="1" spans="1:7">
      <c r="A28" s="282" t="s">
        <v>152</v>
      </c>
      <c r="B28" s="282" t="s">
        <v>153</v>
      </c>
      <c r="C28" s="280">
        <v>12048676.18</v>
      </c>
      <c r="D28" s="281">
        <v>10539326.18</v>
      </c>
      <c r="E28" s="281">
        <v>9913601</v>
      </c>
      <c r="F28" s="281">
        <v>625725.18</v>
      </c>
      <c r="G28" s="280">
        <v>1509350</v>
      </c>
    </row>
    <row r="29" s="125" customFormat="1" ht="13.5" customHeight="1" spans="1:7">
      <c r="A29" s="282" t="s">
        <v>154</v>
      </c>
      <c r="B29" s="282" t="s">
        <v>155</v>
      </c>
      <c r="C29" s="280">
        <v>8412355.16</v>
      </c>
      <c r="D29" s="281">
        <v>8117455.16</v>
      </c>
      <c r="E29" s="281">
        <v>7967782</v>
      </c>
      <c r="F29" s="281">
        <v>149673.16</v>
      </c>
      <c r="G29" s="280">
        <v>294900</v>
      </c>
    </row>
    <row r="30" s="125" customFormat="1" ht="13.5" customHeight="1" spans="1:7">
      <c r="A30" s="282" t="s">
        <v>156</v>
      </c>
      <c r="B30" s="282" t="s">
        <v>157</v>
      </c>
      <c r="C30" s="280">
        <v>576400</v>
      </c>
      <c r="D30" s="281"/>
      <c r="E30" s="281"/>
      <c r="F30" s="281"/>
      <c r="G30" s="280">
        <v>576400</v>
      </c>
    </row>
    <row r="31" s="125" customFormat="1" ht="13.5" customHeight="1" spans="1:7">
      <c r="A31" s="282" t="s">
        <v>158</v>
      </c>
      <c r="B31" s="282" t="s">
        <v>159</v>
      </c>
      <c r="C31" s="280">
        <v>819000</v>
      </c>
      <c r="D31" s="281"/>
      <c r="E31" s="281"/>
      <c r="F31" s="281"/>
      <c r="G31" s="280">
        <v>819000</v>
      </c>
    </row>
    <row r="32" s="125" customFormat="1" ht="13.5" customHeight="1" spans="1:7">
      <c r="A32" s="282" t="s">
        <v>162</v>
      </c>
      <c r="B32" s="282" t="s">
        <v>163</v>
      </c>
      <c r="C32" s="280">
        <v>425000</v>
      </c>
      <c r="D32" s="281"/>
      <c r="E32" s="281"/>
      <c r="F32" s="281"/>
      <c r="G32" s="280">
        <v>425000</v>
      </c>
    </row>
    <row r="33" s="125" customFormat="1" ht="13.5" customHeight="1" spans="1:7">
      <c r="A33" s="279" t="s">
        <v>164</v>
      </c>
      <c r="B33" s="279" t="s">
        <v>165</v>
      </c>
      <c r="C33" s="280">
        <v>1758855</v>
      </c>
      <c r="D33" s="281"/>
      <c r="E33" s="281"/>
      <c r="F33" s="281"/>
      <c r="G33" s="280">
        <v>1758855</v>
      </c>
    </row>
    <row r="34" s="125" customFormat="1" ht="12" customHeight="1" spans="1:7">
      <c r="A34" s="282" t="s">
        <v>166</v>
      </c>
      <c r="B34" s="282" t="s">
        <v>167</v>
      </c>
      <c r="C34" s="280">
        <v>1758855</v>
      </c>
      <c r="D34" s="281"/>
      <c r="E34" s="281"/>
      <c r="F34" s="281"/>
      <c r="G34" s="280">
        <v>1758855</v>
      </c>
    </row>
    <row r="35" s="125" customFormat="1" ht="13.5" customHeight="1" spans="1:7">
      <c r="A35" s="279" t="s">
        <v>168</v>
      </c>
      <c r="B35" s="279" t="s">
        <v>169</v>
      </c>
      <c r="C35" s="280">
        <v>10914215.29</v>
      </c>
      <c r="D35" s="281">
        <v>10914215.29</v>
      </c>
      <c r="E35" s="281">
        <v>10914215.29</v>
      </c>
      <c r="F35" s="281"/>
      <c r="G35" s="280"/>
    </row>
    <row r="36" s="125" customFormat="1" ht="13.5" customHeight="1" spans="1:7">
      <c r="A36" s="282" t="s">
        <v>170</v>
      </c>
      <c r="B36" s="282" t="s">
        <v>171</v>
      </c>
      <c r="C36" s="280">
        <v>282072</v>
      </c>
      <c r="D36" s="281">
        <v>282072</v>
      </c>
      <c r="E36" s="281">
        <v>282072</v>
      </c>
      <c r="F36" s="281"/>
      <c r="G36" s="280"/>
    </row>
    <row r="37" s="125" customFormat="1" ht="13.5" customHeight="1" spans="1:7">
      <c r="A37" s="282" t="s">
        <v>172</v>
      </c>
      <c r="B37" s="282" t="s">
        <v>173</v>
      </c>
      <c r="C37" s="280">
        <v>6104037.9</v>
      </c>
      <c r="D37" s="281">
        <v>6104037.9</v>
      </c>
      <c r="E37" s="281">
        <v>6104037.9</v>
      </c>
      <c r="F37" s="281"/>
      <c r="G37" s="280"/>
    </row>
    <row r="38" s="125" customFormat="1" ht="13.5" customHeight="1" spans="1:7">
      <c r="A38" s="282" t="s">
        <v>174</v>
      </c>
      <c r="B38" s="282" t="s">
        <v>175</v>
      </c>
      <c r="C38" s="280">
        <v>3923530.74</v>
      </c>
      <c r="D38" s="281">
        <v>3923530.74</v>
      </c>
      <c r="E38" s="281">
        <v>3923530.74</v>
      </c>
      <c r="F38" s="281"/>
      <c r="G38" s="280"/>
    </row>
    <row r="39" s="125" customFormat="1" ht="13.5" customHeight="1" spans="1:7">
      <c r="A39" s="282" t="s">
        <v>176</v>
      </c>
      <c r="B39" s="282" t="s">
        <v>177</v>
      </c>
      <c r="C39" s="280">
        <v>604574.65</v>
      </c>
      <c r="D39" s="281">
        <v>604574.65</v>
      </c>
      <c r="E39" s="281">
        <v>604574.65</v>
      </c>
      <c r="F39" s="281"/>
      <c r="G39" s="280"/>
    </row>
    <row r="40" s="125" customFormat="1" ht="13.5" customHeight="1" spans="1:7">
      <c r="A40" s="279" t="s">
        <v>178</v>
      </c>
      <c r="B40" s="279" t="s">
        <v>179</v>
      </c>
      <c r="C40" s="280">
        <v>29750</v>
      </c>
      <c r="D40" s="281"/>
      <c r="E40" s="281"/>
      <c r="F40" s="281"/>
      <c r="G40" s="280">
        <v>29750</v>
      </c>
    </row>
    <row r="41" s="125" customFormat="1" ht="13.5" customHeight="1" spans="1:7">
      <c r="A41" s="282" t="s">
        <v>180</v>
      </c>
      <c r="B41" s="282" t="s">
        <v>181</v>
      </c>
      <c r="C41" s="280">
        <v>29750</v>
      </c>
      <c r="D41" s="281"/>
      <c r="E41" s="281"/>
      <c r="F41" s="281"/>
      <c r="G41" s="280">
        <v>29750</v>
      </c>
    </row>
    <row r="42" s="125" customFormat="1" ht="13.5" customHeight="1" spans="1:7">
      <c r="A42" s="276" t="s">
        <v>182</v>
      </c>
      <c r="B42" s="276" t="s">
        <v>183</v>
      </c>
      <c r="C42" s="280">
        <v>5076455.4</v>
      </c>
      <c r="D42" s="281">
        <v>5076455.4</v>
      </c>
      <c r="E42" s="281">
        <v>5076455.4</v>
      </c>
      <c r="F42" s="281"/>
      <c r="G42" s="280"/>
    </row>
    <row r="43" s="125" customFormat="1" ht="13.5" customHeight="1" spans="1:7">
      <c r="A43" s="279" t="s">
        <v>184</v>
      </c>
      <c r="B43" s="279" t="s">
        <v>185</v>
      </c>
      <c r="C43" s="280">
        <v>5076455.4</v>
      </c>
      <c r="D43" s="281">
        <v>5076455.4</v>
      </c>
      <c r="E43" s="281">
        <v>5076455.4</v>
      </c>
      <c r="F43" s="281"/>
      <c r="G43" s="280"/>
    </row>
    <row r="44" s="125" customFormat="1" ht="13.5" customHeight="1" spans="1:7">
      <c r="A44" s="282" t="s">
        <v>186</v>
      </c>
      <c r="B44" s="282" t="s">
        <v>187</v>
      </c>
      <c r="C44" s="283">
        <v>5076455.4</v>
      </c>
      <c r="D44" s="283">
        <v>5076455.4</v>
      </c>
      <c r="E44" s="283">
        <v>5076455.4</v>
      </c>
      <c r="F44" s="283"/>
      <c r="G44" s="283"/>
    </row>
    <row r="45" s="125" customFormat="1" ht="18" customHeight="1" spans="1:7">
      <c r="A45" s="284" t="s">
        <v>56</v>
      </c>
      <c r="B45" s="284"/>
      <c r="C45" s="285">
        <v>113272518.21</v>
      </c>
      <c r="D45" s="285">
        <v>102827607.81</v>
      </c>
      <c r="E45" s="285">
        <v>100388229.93</v>
      </c>
      <c r="F45" s="285">
        <v>2439377.88</v>
      </c>
      <c r="G45" s="285">
        <v>10444910.4</v>
      </c>
    </row>
  </sheetData>
  <mergeCells count="7">
    <mergeCell ref="A2:G2"/>
    <mergeCell ref="A3:E3"/>
    <mergeCell ref="A4:B4"/>
    <mergeCell ref="D4:F4"/>
    <mergeCell ref="A45:B4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7" sqref="A7:F7"/>
    </sheetView>
  </sheetViews>
  <sheetFormatPr defaultColWidth="9.14285714285714" defaultRowHeight="14.25" customHeight="1" outlineLevelCol="5"/>
  <cols>
    <col min="1" max="2" width="27.4285714285714" style="248" customWidth="1"/>
    <col min="3" max="3" width="22.9619047619048" style="249" customWidth="1"/>
    <col min="4" max="5" width="26.2857142857143" style="247" customWidth="1"/>
    <col min="6" max="6" width="24.447619047619" style="247" customWidth="1"/>
    <col min="7" max="16384" width="9.14285714285714" style="125" customWidth="1"/>
  </cols>
  <sheetData>
    <row r="1" s="125" customFormat="1" ht="27" customHeight="1" spans="1:6">
      <c r="A1" s="250"/>
      <c r="B1" s="250"/>
      <c r="C1" s="251"/>
      <c r="F1" s="252" t="s">
        <v>234</v>
      </c>
    </row>
    <row r="2" s="125" customFormat="1" ht="53" customHeight="1" spans="1:6">
      <c r="A2" s="253" t="s">
        <v>235</v>
      </c>
      <c r="B2" s="254"/>
      <c r="C2" s="254"/>
      <c r="D2" s="254"/>
      <c r="E2" s="254"/>
      <c r="F2" s="254"/>
    </row>
    <row r="3" s="125" customFormat="1" ht="15.75" customHeight="1" spans="1:6">
      <c r="A3" s="228" t="s">
        <v>2</v>
      </c>
      <c r="B3" s="255"/>
      <c r="C3" s="256"/>
      <c r="D3" s="201"/>
      <c r="F3" s="257" t="s">
        <v>236</v>
      </c>
    </row>
    <row r="4" s="246" customFormat="1" ht="33" customHeight="1" spans="1:6">
      <c r="A4" s="258" t="s">
        <v>237</v>
      </c>
      <c r="B4" s="259" t="s">
        <v>238</v>
      </c>
      <c r="C4" s="260" t="s">
        <v>239</v>
      </c>
      <c r="D4" s="261"/>
      <c r="E4" s="262"/>
      <c r="F4" s="259" t="s">
        <v>240</v>
      </c>
    </row>
    <row r="5" s="246" customFormat="1" ht="33" customHeight="1" spans="1:6">
      <c r="A5" s="263"/>
      <c r="B5" s="264"/>
      <c r="C5" s="265" t="s">
        <v>58</v>
      </c>
      <c r="D5" s="265" t="s">
        <v>241</v>
      </c>
      <c r="E5" s="265" t="s">
        <v>242</v>
      </c>
      <c r="F5" s="264"/>
    </row>
    <row r="6" s="246" customFormat="1" ht="33" customHeight="1" spans="1:6">
      <c r="A6" s="266">
        <v>1</v>
      </c>
      <c r="B6" s="266">
        <v>2</v>
      </c>
      <c r="C6" s="267">
        <v>3</v>
      </c>
      <c r="D6" s="266">
        <v>4</v>
      </c>
      <c r="E6" s="266">
        <v>5</v>
      </c>
      <c r="F6" s="266">
        <v>6</v>
      </c>
    </row>
    <row r="7" s="247" customFormat="1" ht="33" customHeight="1" spans="1:6">
      <c r="A7" s="268">
        <v>203000</v>
      </c>
      <c r="B7" s="268"/>
      <c r="C7" s="269">
        <v>165000</v>
      </c>
      <c r="D7" s="268"/>
      <c r="E7" s="268">
        <v>165000</v>
      </c>
      <c r="F7" s="268">
        <v>38000</v>
      </c>
    </row>
    <row r="9" customHeight="1" spans="5:6">
      <c r="E9" s="248"/>
      <c r="F9" s="248"/>
    </row>
    <row r="10" customHeight="1" spans="1:6">
      <c r="A10" s="270"/>
      <c r="E10" s="270"/>
      <c r="F10" s="27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0"/>
  <sheetViews>
    <sheetView topLeftCell="A330" workbookViewId="0">
      <selection activeCell="H348" sqref="H348:I350"/>
    </sheetView>
  </sheetViews>
  <sheetFormatPr defaultColWidth="9.14285714285714" defaultRowHeight="14.25" customHeight="1"/>
  <cols>
    <col min="1" max="1" width="24.2095238095238" style="125" customWidth="1"/>
    <col min="2" max="2" width="20.7142857142857" style="125" customWidth="1"/>
    <col min="3" max="3" width="31.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13.5714285714286"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25"/>
      <c r="D1" s="226"/>
      <c r="E1" s="226"/>
      <c r="F1" s="226"/>
      <c r="G1" s="226"/>
      <c r="H1" s="227"/>
      <c r="I1" s="227"/>
      <c r="J1" s="126"/>
      <c r="K1" s="227"/>
      <c r="L1" s="227"/>
      <c r="M1" s="227"/>
      <c r="N1" s="227"/>
      <c r="O1" s="126"/>
      <c r="P1" s="126"/>
      <c r="Q1" s="126"/>
      <c r="R1" s="227"/>
      <c r="V1" s="225"/>
      <c r="X1" s="41"/>
      <c r="Y1" s="144" t="s">
        <v>243</v>
      </c>
    </row>
    <row r="2" s="125" customFormat="1" ht="27.75" customHeight="1" spans="1:25">
      <c r="A2" s="169" t="s">
        <v>244</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5" customFormat="1" ht="18.75" customHeight="1" spans="1:25">
      <c r="A3" s="171" t="s">
        <v>2</v>
      </c>
      <c r="B3" s="228"/>
      <c r="C3" s="228"/>
      <c r="D3" s="228"/>
      <c r="E3" s="228"/>
      <c r="F3" s="228"/>
      <c r="G3" s="228"/>
      <c r="H3" s="229"/>
      <c r="I3" s="229"/>
      <c r="J3" s="211"/>
      <c r="K3" s="229"/>
      <c r="L3" s="229"/>
      <c r="M3" s="229"/>
      <c r="N3" s="229"/>
      <c r="O3" s="211"/>
      <c r="P3" s="211"/>
      <c r="Q3" s="211"/>
      <c r="R3" s="229"/>
      <c r="V3" s="225"/>
      <c r="X3" s="167"/>
      <c r="Y3" s="240" t="s">
        <v>236</v>
      </c>
    </row>
    <row r="4" s="125" customFormat="1" ht="47" customHeight="1" spans="1:25">
      <c r="A4" s="230" t="s">
        <v>245</v>
      </c>
      <c r="B4" s="230" t="s">
        <v>246</v>
      </c>
      <c r="C4" s="230" t="s">
        <v>247</v>
      </c>
      <c r="D4" s="230" t="s">
        <v>248</v>
      </c>
      <c r="E4" s="230" t="s">
        <v>249</v>
      </c>
      <c r="F4" s="230" t="s">
        <v>250</v>
      </c>
      <c r="G4" s="230" t="s">
        <v>251</v>
      </c>
      <c r="H4" s="231" t="s">
        <v>252</v>
      </c>
      <c r="I4" s="231"/>
      <c r="J4" s="232"/>
      <c r="K4" s="231"/>
      <c r="L4" s="231"/>
      <c r="M4" s="231"/>
      <c r="N4" s="231"/>
      <c r="O4" s="232"/>
      <c r="P4" s="232"/>
      <c r="Q4" s="232"/>
      <c r="R4" s="230"/>
      <c r="S4" s="231"/>
      <c r="T4" s="231"/>
      <c r="U4" s="231"/>
      <c r="V4" s="231"/>
      <c r="W4" s="231"/>
      <c r="X4" s="232"/>
      <c r="Y4" s="231"/>
    </row>
    <row r="5" s="125" customFormat="1" ht="47" customHeight="1" spans="1:25">
      <c r="A5" s="230"/>
      <c r="B5" s="231"/>
      <c r="C5" s="230"/>
      <c r="D5" s="230"/>
      <c r="E5" s="230"/>
      <c r="F5" s="230"/>
      <c r="G5" s="230"/>
      <c r="H5" s="231" t="s">
        <v>253</v>
      </c>
      <c r="I5" s="231" t="s">
        <v>59</v>
      </c>
      <c r="J5" s="232"/>
      <c r="K5" s="231"/>
      <c r="L5" s="231"/>
      <c r="M5" s="231"/>
      <c r="N5" s="231"/>
      <c r="O5" s="232" t="s">
        <v>254</v>
      </c>
      <c r="P5" s="232"/>
      <c r="Q5" s="232"/>
      <c r="R5" s="230" t="s">
        <v>62</v>
      </c>
      <c r="S5" s="231" t="s">
        <v>63</v>
      </c>
      <c r="T5" s="230"/>
      <c r="U5" s="231"/>
      <c r="V5" s="230"/>
      <c r="W5" s="230"/>
      <c r="X5" s="232"/>
      <c r="Y5" s="230"/>
    </row>
    <row r="6" s="125" customFormat="1" ht="47" customHeight="1" spans="1:25">
      <c r="A6" s="232"/>
      <c r="B6" s="232"/>
      <c r="C6" s="232"/>
      <c r="D6" s="232"/>
      <c r="E6" s="232"/>
      <c r="F6" s="232"/>
      <c r="G6" s="232"/>
      <c r="H6" s="232"/>
      <c r="I6" s="230" t="s">
        <v>255</v>
      </c>
      <c r="J6" s="232"/>
      <c r="K6" s="230" t="s">
        <v>256</v>
      </c>
      <c r="L6" s="230" t="s">
        <v>257</v>
      </c>
      <c r="M6" s="230" t="s">
        <v>258</v>
      </c>
      <c r="N6" s="230" t="s">
        <v>259</v>
      </c>
      <c r="O6" s="230" t="s">
        <v>59</v>
      </c>
      <c r="P6" s="230" t="s">
        <v>60</v>
      </c>
      <c r="Q6" s="230" t="s">
        <v>61</v>
      </c>
      <c r="R6" s="232"/>
      <c r="S6" s="230" t="s">
        <v>58</v>
      </c>
      <c r="T6" s="230" t="s">
        <v>64</v>
      </c>
      <c r="U6" s="230" t="s">
        <v>260</v>
      </c>
      <c r="V6" s="230" t="s">
        <v>66</v>
      </c>
      <c r="W6" s="230" t="s">
        <v>67</v>
      </c>
      <c r="X6" s="238" t="s">
        <v>68</v>
      </c>
      <c r="Y6" s="230" t="s">
        <v>69</v>
      </c>
    </row>
    <row r="7" s="125" customFormat="1" ht="47" customHeight="1" spans="1:25">
      <c r="A7" s="233"/>
      <c r="B7" s="233"/>
      <c r="C7" s="233"/>
      <c r="D7" s="233"/>
      <c r="E7" s="233"/>
      <c r="F7" s="233"/>
      <c r="G7" s="233"/>
      <c r="H7" s="233"/>
      <c r="I7" s="236" t="s">
        <v>58</v>
      </c>
      <c r="J7" s="237" t="s">
        <v>261</v>
      </c>
      <c r="K7" s="236"/>
      <c r="L7" s="236"/>
      <c r="M7" s="236"/>
      <c r="N7" s="236"/>
      <c r="O7" s="236"/>
      <c r="P7" s="236"/>
      <c r="Q7" s="236"/>
      <c r="R7" s="236"/>
      <c r="S7" s="236"/>
      <c r="T7" s="236"/>
      <c r="U7" s="236"/>
      <c r="V7" s="236"/>
      <c r="W7" s="236"/>
      <c r="X7" s="237"/>
      <c r="Y7" s="236"/>
    </row>
    <row r="8" s="125" customFormat="1" ht="31" customHeight="1" spans="1:25">
      <c r="A8" s="234">
        <v>1</v>
      </c>
      <c r="B8" s="234">
        <v>2</v>
      </c>
      <c r="C8" s="234">
        <v>3</v>
      </c>
      <c r="D8" s="234">
        <v>4</v>
      </c>
      <c r="E8" s="234">
        <v>5</v>
      </c>
      <c r="F8" s="234">
        <v>6</v>
      </c>
      <c r="G8" s="234">
        <v>7</v>
      </c>
      <c r="H8" s="234">
        <v>8</v>
      </c>
      <c r="I8" s="234">
        <v>9</v>
      </c>
      <c r="J8" s="234">
        <v>10</v>
      </c>
      <c r="K8" s="234">
        <v>11</v>
      </c>
      <c r="L8" s="234">
        <v>12</v>
      </c>
      <c r="M8" s="234">
        <v>13</v>
      </c>
      <c r="N8" s="234">
        <v>14</v>
      </c>
      <c r="O8" s="234">
        <v>15</v>
      </c>
      <c r="P8" s="234">
        <v>16</v>
      </c>
      <c r="Q8" s="234">
        <v>17</v>
      </c>
      <c r="R8" s="234">
        <v>18</v>
      </c>
      <c r="S8" s="234">
        <v>19</v>
      </c>
      <c r="T8" s="234">
        <v>20</v>
      </c>
      <c r="U8" s="234">
        <v>21</v>
      </c>
      <c r="V8" s="234">
        <v>22</v>
      </c>
      <c r="W8" s="234">
        <v>23</v>
      </c>
      <c r="X8" s="234">
        <v>24</v>
      </c>
      <c r="Y8" s="234">
        <v>25</v>
      </c>
    </row>
    <row r="9" s="125" customFormat="1" ht="31" customHeight="1" spans="1:25">
      <c r="A9" s="234" t="s">
        <v>71</v>
      </c>
      <c r="B9" s="234"/>
      <c r="C9" s="234"/>
      <c r="D9" s="234"/>
      <c r="E9" s="234"/>
      <c r="F9" s="234"/>
      <c r="G9" s="234"/>
      <c r="H9" s="235">
        <v>6668860.36</v>
      </c>
      <c r="I9" s="235">
        <v>6668860.36</v>
      </c>
      <c r="J9" s="234"/>
      <c r="K9" s="234"/>
      <c r="L9" s="234"/>
      <c r="M9" s="235">
        <v>6668860.36</v>
      </c>
      <c r="N9" s="234"/>
      <c r="O9" s="234"/>
      <c r="P9" s="234"/>
      <c r="Q9" s="234"/>
      <c r="R9" s="234"/>
      <c r="S9" s="239"/>
      <c r="T9" s="239"/>
      <c r="U9" s="234"/>
      <c r="V9" s="234"/>
      <c r="W9" s="234"/>
      <c r="X9" s="234"/>
      <c r="Y9" s="234"/>
    </row>
    <row r="10" s="125" customFormat="1" ht="31" customHeight="1" spans="1:25">
      <c r="A10" s="234" t="s">
        <v>71</v>
      </c>
      <c r="B10" s="234" t="s">
        <v>262</v>
      </c>
      <c r="C10" s="234" t="s">
        <v>263</v>
      </c>
      <c r="D10" s="234" t="s">
        <v>130</v>
      </c>
      <c r="E10" s="234" t="s">
        <v>131</v>
      </c>
      <c r="F10" s="234" t="s">
        <v>264</v>
      </c>
      <c r="G10" s="234" t="s">
        <v>265</v>
      </c>
      <c r="H10" s="235">
        <v>916332</v>
      </c>
      <c r="I10" s="235">
        <v>916332</v>
      </c>
      <c r="J10" s="234"/>
      <c r="K10" s="234"/>
      <c r="L10" s="234"/>
      <c r="M10" s="235">
        <v>916332</v>
      </c>
      <c r="N10" s="234"/>
      <c r="O10" s="234"/>
      <c r="P10" s="234"/>
      <c r="Q10" s="234"/>
      <c r="R10" s="234"/>
      <c r="S10" s="239"/>
      <c r="T10" s="239"/>
      <c r="U10" s="234"/>
      <c r="V10" s="234"/>
      <c r="W10" s="234"/>
      <c r="X10" s="234"/>
      <c r="Y10" s="234"/>
    </row>
    <row r="11" s="125" customFormat="1" ht="31" customHeight="1" spans="1:25">
      <c r="A11" s="234" t="s">
        <v>71</v>
      </c>
      <c r="B11" s="234" t="s">
        <v>266</v>
      </c>
      <c r="C11" s="234" t="s">
        <v>267</v>
      </c>
      <c r="D11" s="234" t="s">
        <v>130</v>
      </c>
      <c r="E11" s="234" t="s">
        <v>131</v>
      </c>
      <c r="F11" s="234" t="s">
        <v>264</v>
      </c>
      <c r="G11" s="234" t="s">
        <v>265</v>
      </c>
      <c r="H11" s="235">
        <v>295200</v>
      </c>
      <c r="I11" s="235">
        <v>295200</v>
      </c>
      <c r="J11" s="234"/>
      <c r="K11" s="234"/>
      <c r="L11" s="234"/>
      <c r="M11" s="235">
        <v>295200</v>
      </c>
      <c r="N11" s="234"/>
      <c r="O11" s="234"/>
      <c r="P11" s="234"/>
      <c r="Q11" s="234"/>
      <c r="R11" s="234"/>
      <c r="S11" s="239"/>
      <c r="T11" s="239"/>
      <c r="U11" s="234"/>
      <c r="V11" s="234"/>
      <c r="W11" s="234"/>
      <c r="X11" s="234"/>
      <c r="Y11" s="234"/>
    </row>
    <row r="12" s="125" customFormat="1" ht="31" customHeight="1" spans="1:25">
      <c r="A12" s="234" t="s">
        <v>71</v>
      </c>
      <c r="B12" s="234" t="s">
        <v>268</v>
      </c>
      <c r="C12" s="234" t="s">
        <v>269</v>
      </c>
      <c r="D12" s="234" t="s">
        <v>130</v>
      </c>
      <c r="E12" s="234" t="s">
        <v>131</v>
      </c>
      <c r="F12" s="234" t="s">
        <v>270</v>
      </c>
      <c r="G12" s="234" t="s">
        <v>271</v>
      </c>
      <c r="H12" s="235">
        <v>1124424</v>
      </c>
      <c r="I12" s="235">
        <v>1124424</v>
      </c>
      <c r="J12" s="234"/>
      <c r="K12" s="234"/>
      <c r="L12" s="234"/>
      <c r="M12" s="235">
        <v>1124424</v>
      </c>
      <c r="N12" s="234"/>
      <c r="O12" s="234"/>
      <c r="P12" s="234"/>
      <c r="Q12" s="234"/>
      <c r="R12" s="234"/>
      <c r="S12" s="239"/>
      <c r="T12" s="239"/>
      <c r="U12" s="234"/>
      <c r="V12" s="234"/>
      <c r="W12" s="234"/>
      <c r="X12" s="234"/>
      <c r="Y12" s="234"/>
    </row>
    <row r="13" s="125" customFormat="1" ht="31" customHeight="1" spans="1:25">
      <c r="A13" s="234" t="s">
        <v>71</v>
      </c>
      <c r="B13" s="234" t="s">
        <v>272</v>
      </c>
      <c r="C13" s="234" t="s">
        <v>273</v>
      </c>
      <c r="D13" s="234" t="s">
        <v>130</v>
      </c>
      <c r="E13" s="234" t="s">
        <v>131</v>
      </c>
      <c r="F13" s="234" t="s">
        <v>270</v>
      </c>
      <c r="G13" s="234" t="s">
        <v>271</v>
      </c>
      <c r="H13" s="235">
        <v>31500</v>
      </c>
      <c r="I13" s="235">
        <v>31500</v>
      </c>
      <c r="J13" s="234"/>
      <c r="K13" s="234"/>
      <c r="L13" s="234"/>
      <c r="M13" s="235">
        <v>31500</v>
      </c>
      <c r="N13" s="234"/>
      <c r="O13" s="234"/>
      <c r="P13" s="234"/>
      <c r="Q13" s="234"/>
      <c r="R13" s="234"/>
      <c r="S13" s="239"/>
      <c r="T13" s="239"/>
      <c r="U13" s="234"/>
      <c r="V13" s="234"/>
      <c r="W13" s="234"/>
      <c r="X13" s="234"/>
      <c r="Y13" s="234"/>
    </row>
    <row r="14" s="125" customFormat="1" ht="31" customHeight="1" spans="1:25">
      <c r="A14" s="234" t="s">
        <v>71</v>
      </c>
      <c r="B14" s="234" t="s">
        <v>268</v>
      </c>
      <c r="C14" s="234" t="s">
        <v>269</v>
      </c>
      <c r="D14" s="234" t="s">
        <v>130</v>
      </c>
      <c r="E14" s="234" t="s">
        <v>131</v>
      </c>
      <c r="F14" s="234" t="s">
        <v>270</v>
      </c>
      <c r="G14" s="234" t="s">
        <v>271</v>
      </c>
      <c r="H14" s="235"/>
      <c r="I14" s="235"/>
      <c r="J14" s="234"/>
      <c r="K14" s="234"/>
      <c r="L14" s="234"/>
      <c r="M14" s="235"/>
      <c r="N14" s="234"/>
      <c r="O14" s="234"/>
      <c r="P14" s="234"/>
      <c r="Q14" s="234"/>
      <c r="R14" s="234"/>
      <c r="S14" s="239"/>
      <c r="T14" s="239"/>
      <c r="U14" s="234"/>
      <c r="V14" s="234"/>
      <c r="W14" s="234"/>
      <c r="X14" s="234"/>
      <c r="Y14" s="234"/>
    </row>
    <row r="15" s="125" customFormat="1" ht="31" customHeight="1" spans="1:25">
      <c r="A15" s="234" t="s">
        <v>71</v>
      </c>
      <c r="B15" s="234" t="s">
        <v>272</v>
      </c>
      <c r="C15" s="234" t="s">
        <v>273</v>
      </c>
      <c r="D15" s="234" t="s">
        <v>130</v>
      </c>
      <c r="E15" s="234" t="s">
        <v>131</v>
      </c>
      <c r="F15" s="234" t="s">
        <v>270</v>
      </c>
      <c r="G15" s="234" t="s">
        <v>271</v>
      </c>
      <c r="H15" s="235"/>
      <c r="I15" s="235"/>
      <c r="J15" s="234"/>
      <c r="K15" s="234"/>
      <c r="L15" s="234"/>
      <c r="M15" s="235"/>
      <c r="N15" s="234"/>
      <c r="O15" s="234"/>
      <c r="P15" s="234"/>
      <c r="Q15" s="234"/>
      <c r="R15" s="234"/>
      <c r="S15" s="239"/>
      <c r="T15" s="239"/>
      <c r="U15" s="234"/>
      <c r="V15" s="234"/>
      <c r="W15" s="234"/>
      <c r="X15" s="234"/>
      <c r="Y15" s="234"/>
    </row>
    <row r="16" s="125" customFormat="1" ht="31" customHeight="1" spans="1:25">
      <c r="A16" s="234" t="s">
        <v>71</v>
      </c>
      <c r="B16" s="234" t="s">
        <v>274</v>
      </c>
      <c r="C16" s="234" t="s">
        <v>275</v>
      </c>
      <c r="D16" s="234" t="s">
        <v>130</v>
      </c>
      <c r="E16" s="234" t="s">
        <v>131</v>
      </c>
      <c r="F16" s="234" t="s">
        <v>276</v>
      </c>
      <c r="G16" s="234" t="s">
        <v>277</v>
      </c>
      <c r="H16" s="235">
        <v>76361</v>
      </c>
      <c r="I16" s="235">
        <v>76361</v>
      </c>
      <c r="J16" s="234"/>
      <c r="K16" s="234"/>
      <c r="L16" s="234"/>
      <c r="M16" s="235">
        <v>76361</v>
      </c>
      <c r="N16" s="234"/>
      <c r="O16" s="234"/>
      <c r="P16" s="234"/>
      <c r="Q16" s="234"/>
      <c r="R16" s="234"/>
      <c r="S16" s="239"/>
      <c r="T16" s="239"/>
      <c r="U16" s="234"/>
      <c r="V16" s="234"/>
      <c r="W16" s="234"/>
      <c r="X16" s="234"/>
      <c r="Y16" s="234"/>
    </row>
    <row r="17" s="125" customFormat="1" ht="31" customHeight="1" spans="1:25">
      <c r="A17" s="234" t="s">
        <v>71</v>
      </c>
      <c r="B17" s="234" t="s">
        <v>278</v>
      </c>
      <c r="C17" s="234" t="s">
        <v>279</v>
      </c>
      <c r="D17" s="234" t="s">
        <v>130</v>
      </c>
      <c r="E17" s="234" t="s">
        <v>131</v>
      </c>
      <c r="F17" s="234" t="s">
        <v>276</v>
      </c>
      <c r="G17" s="234" t="s">
        <v>277</v>
      </c>
      <c r="H17" s="235">
        <v>24600</v>
      </c>
      <c r="I17" s="235">
        <v>24600</v>
      </c>
      <c r="J17" s="234"/>
      <c r="K17" s="234"/>
      <c r="L17" s="234"/>
      <c r="M17" s="235">
        <v>24600</v>
      </c>
      <c r="N17" s="234"/>
      <c r="O17" s="234"/>
      <c r="P17" s="234"/>
      <c r="Q17" s="234"/>
      <c r="R17" s="234"/>
      <c r="S17" s="239"/>
      <c r="T17" s="239"/>
      <c r="U17" s="234"/>
      <c r="V17" s="234"/>
      <c r="W17" s="234"/>
      <c r="X17" s="234"/>
      <c r="Y17" s="234"/>
    </row>
    <row r="18" s="125" customFormat="1" ht="31" customHeight="1" spans="1:25">
      <c r="A18" s="234" t="s">
        <v>71</v>
      </c>
      <c r="B18" s="234" t="s">
        <v>280</v>
      </c>
      <c r="C18" s="234" t="s">
        <v>281</v>
      </c>
      <c r="D18" s="234" t="s">
        <v>130</v>
      </c>
      <c r="E18" s="234" t="s">
        <v>131</v>
      </c>
      <c r="F18" s="234" t="s">
        <v>276</v>
      </c>
      <c r="G18" s="234" t="s">
        <v>277</v>
      </c>
      <c r="H18" s="235">
        <v>6000</v>
      </c>
      <c r="I18" s="235">
        <v>6000</v>
      </c>
      <c r="J18" s="234"/>
      <c r="K18" s="234"/>
      <c r="L18" s="234"/>
      <c r="M18" s="235">
        <v>6000</v>
      </c>
      <c r="N18" s="234"/>
      <c r="O18" s="234"/>
      <c r="P18" s="234"/>
      <c r="Q18" s="234"/>
      <c r="R18" s="234"/>
      <c r="S18" s="239"/>
      <c r="T18" s="239"/>
      <c r="U18" s="234"/>
      <c r="V18" s="234"/>
      <c r="W18" s="234"/>
      <c r="X18" s="234"/>
      <c r="Y18" s="234"/>
    </row>
    <row r="19" s="125" customFormat="1" ht="31" customHeight="1" spans="1:25">
      <c r="A19" s="234" t="s">
        <v>71</v>
      </c>
      <c r="B19" s="234" t="s">
        <v>282</v>
      </c>
      <c r="C19" s="234" t="s">
        <v>283</v>
      </c>
      <c r="D19" s="234" t="s">
        <v>130</v>
      </c>
      <c r="E19" s="234" t="s">
        <v>131</v>
      </c>
      <c r="F19" s="234" t="s">
        <v>284</v>
      </c>
      <c r="G19" s="234" t="s">
        <v>285</v>
      </c>
      <c r="H19" s="235">
        <v>86640</v>
      </c>
      <c r="I19" s="235">
        <v>86640</v>
      </c>
      <c r="J19" s="234"/>
      <c r="K19" s="234"/>
      <c r="L19" s="234"/>
      <c r="M19" s="235">
        <v>86640</v>
      </c>
      <c r="N19" s="234"/>
      <c r="O19" s="234"/>
      <c r="P19" s="234"/>
      <c r="Q19" s="234"/>
      <c r="R19" s="234"/>
      <c r="S19" s="239"/>
      <c r="T19" s="239"/>
      <c r="U19" s="234"/>
      <c r="V19" s="234"/>
      <c r="W19" s="234"/>
      <c r="X19" s="234"/>
      <c r="Y19" s="234"/>
    </row>
    <row r="20" s="125" customFormat="1" ht="31" customHeight="1" spans="1:25">
      <c r="A20" s="234" t="s">
        <v>71</v>
      </c>
      <c r="B20" s="234" t="s">
        <v>286</v>
      </c>
      <c r="C20" s="234" t="s">
        <v>287</v>
      </c>
      <c r="D20" s="234" t="s">
        <v>130</v>
      </c>
      <c r="E20" s="234" t="s">
        <v>131</v>
      </c>
      <c r="F20" s="234" t="s">
        <v>284</v>
      </c>
      <c r="G20" s="234" t="s">
        <v>285</v>
      </c>
      <c r="H20" s="235">
        <v>93828</v>
      </c>
      <c r="I20" s="235">
        <v>93828</v>
      </c>
      <c r="J20" s="234"/>
      <c r="K20" s="234"/>
      <c r="L20" s="234"/>
      <c r="M20" s="235">
        <v>93828</v>
      </c>
      <c r="N20" s="234"/>
      <c r="O20" s="234"/>
      <c r="P20" s="234"/>
      <c r="Q20" s="234"/>
      <c r="R20" s="234"/>
      <c r="S20" s="239"/>
      <c r="T20" s="239"/>
      <c r="U20" s="234"/>
      <c r="V20" s="234"/>
      <c r="W20" s="234"/>
      <c r="X20" s="234"/>
      <c r="Y20" s="234"/>
    </row>
    <row r="21" s="125" customFormat="1" ht="31" customHeight="1" spans="1:25">
      <c r="A21" s="234" t="s">
        <v>71</v>
      </c>
      <c r="B21" s="234" t="s">
        <v>286</v>
      </c>
      <c r="C21" s="234" t="s">
        <v>287</v>
      </c>
      <c r="D21" s="234" t="s">
        <v>130</v>
      </c>
      <c r="E21" s="234" t="s">
        <v>131</v>
      </c>
      <c r="F21" s="234" t="s">
        <v>284</v>
      </c>
      <c r="G21" s="234" t="s">
        <v>285</v>
      </c>
      <c r="H21" s="235">
        <v>150180</v>
      </c>
      <c r="I21" s="235">
        <v>150180</v>
      </c>
      <c r="J21" s="234"/>
      <c r="K21" s="234"/>
      <c r="L21" s="234"/>
      <c r="M21" s="235">
        <v>150180</v>
      </c>
      <c r="N21" s="234"/>
      <c r="O21" s="234"/>
      <c r="P21" s="234"/>
      <c r="Q21" s="234"/>
      <c r="R21" s="234"/>
      <c r="S21" s="239"/>
      <c r="T21" s="239"/>
      <c r="U21" s="234"/>
      <c r="V21" s="234"/>
      <c r="W21" s="234"/>
      <c r="X21" s="234"/>
      <c r="Y21" s="234"/>
    </row>
    <row r="22" s="125" customFormat="1" ht="31" customHeight="1" spans="1:25">
      <c r="A22" s="234" t="s">
        <v>71</v>
      </c>
      <c r="B22" s="234" t="s">
        <v>288</v>
      </c>
      <c r="C22" s="234" t="s">
        <v>289</v>
      </c>
      <c r="D22" s="234" t="s">
        <v>130</v>
      </c>
      <c r="E22" s="234" t="s">
        <v>131</v>
      </c>
      <c r="F22" s="234" t="s">
        <v>284</v>
      </c>
      <c r="G22" s="234" t="s">
        <v>285</v>
      </c>
      <c r="H22" s="235">
        <v>1500</v>
      </c>
      <c r="I22" s="235">
        <v>1500</v>
      </c>
      <c r="J22" s="234"/>
      <c r="K22" s="234"/>
      <c r="L22" s="234"/>
      <c r="M22" s="235">
        <v>1500</v>
      </c>
      <c r="N22" s="234"/>
      <c r="O22" s="234"/>
      <c r="P22" s="234"/>
      <c r="Q22" s="234"/>
      <c r="R22" s="234"/>
      <c r="S22" s="239"/>
      <c r="T22" s="239"/>
      <c r="U22" s="234"/>
      <c r="V22" s="234"/>
      <c r="W22" s="234"/>
      <c r="X22" s="234"/>
      <c r="Y22" s="234"/>
    </row>
    <row r="23" s="125" customFormat="1" ht="31" customHeight="1" spans="1:25">
      <c r="A23" s="234" t="s">
        <v>71</v>
      </c>
      <c r="B23" s="234" t="s">
        <v>290</v>
      </c>
      <c r="C23" s="234" t="s">
        <v>291</v>
      </c>
      <c r="D23" s="234" t="s">
        <v>130</v>
      </c>
      <c r="E23" s="234" t="s">
        <v>131</v>
      </c>
      <c r="F23" s="234" t="s">
        <v>292</v>
      </c>
      <c r="G23" s="234" t="s">
        <v>293</v>
      </c>
      <c r="H23" s="235">
        <v>46080</v>
      </c>
      <c r="I23" s="235">
        <v>46080</v>
      </c>
      <c r="J23" s="234"/>
      <c r="K23" s="234"/>
      <c r="L23" s="234"/>
      <c r="M23" s="235">
        <v>46080</v>
      </c>
      <c r="N23" s="234"/>
      <c r="O23" s="234"/>
      <c r="P23" s="234"/>
      <c r="Q23" s="234"/>
      <c r="R23" s="234"/>
      <c r="S23" s="239"/>
      <c r="T23" s="239"/>
      <c r="U23" s="234"/>
      <c r="V23" s="234"/>
      <c r="W23" s="234"/>
      <c r="X23" s="234"/>
      <c r="Y23" s="234"/>
    </row>
    <row r="24" s="125" customFormat="1" ht="31" customHeight="1" spans="1:25">
      <c r="A24" s="234" t="s">
        <v>71</v>
      </c>
      <c r="B24" s="234" t="s">
        <v>294</v>
      </c>
      <c r="C24" s="234" t="s">
        <v>295</v>
      </c>
      <c r="D24" s="234" t="s">
        <v>117</v>
      </c>
      <c r="E24" s="234" t="s">
        <v>118</v>
      </c>
      <c r="F24" s="234" t="s">
        <v>296</v>
      </c>
      <c r="G24" s="234" t="s">
        <v>297</v>
      </c>
      <c r="H24" s="235">
        <v>469124</v>
      </c>
      <c r="I24" s="235">
        <v>469124</v>
      </c>
      <c r="J24" s="234"/>
      <c r="K24" s="234"/>
      <c r="L24" s="234"/>
      <c r="M24" s="235">
        <v>469124</v>
      </c>
      <c r="N24" s="234"/>
      <c r="O24" s="234"/>
      <c r="P24" s="234"/>
      <c r="Q24" s="234"/>
      <c r="R24" s="234"/>
      <c r="S24" s="239"/>
      <c r="T24" s="239"/>
      <c r="U24" s="234"/>
      <c r="V24" s="234"/>
      <c r="W24" s="234"/>
      <c r="X24" s="234"/>
      <c r="Y24" s="234"/>
    </row>
    <row r="25" s="125" customFormat="1" ht="31" customHeight="1" spans="1:25">
      <c r="A25" s="234" t="s">
        <v>71</v>
      </c>
      <c r="B25" s="234" t="s">
        <v>298</v>
      </c>
      <c r="C25" s="234" t="s">
        <v>299</v>
      </c>
      <c r="D25" s="234" t="s">
        <v>170</v>
      </c>
      <c r="E25" s="234" t="s">
        <v>171</v>
      </c>
      <c r="F25" s="234" t="s">
        <v>300</v>
      </c>
      <c r="G25" s="234" t="s">
        <v>301</v>
      </c>
      <c r="H25" s="235">
        <v>16830</v>
      </c>
      <c r="I25" s="235">
        <v>16830</v>
      </c>
      <c r="J25" s="234"/>
      <c r="K25" s="234"/>
      <c r="L25" s="234"/>
      <c r="M25" s="235">
        <v>16830</v>
      </c>
      <c r="N25" s="234"/>
      <c r="O25" s="234"/>
      <c r="P25" s="234"/>
      <c r="Q25" s="234"/>
      <c r="R25" s="234"/>
      <c r="S25" s="239"/>
      <c r="T25" s="239"/>
      <c r="U25" s="234"/>
      <c r="V25" s="234"/>
      <c r="W25" s="234"/>
      <c r="X25" s="234"/>
      <c r="Y25" s="234"/>
    </row>
    <row r="26" s="125" customFormat="1" ht="31" customHeight="1" spans="1:25">
      <c r="A26" s="234" t="s">
        <v>71</v>
      </c>
      <c r="B26" s="234" t="s">
        <v>298</v>
      </c>
      <c r="C26" s="234" t="s">
        <v>299</v>
      </c>
      <c r="D26" s="234" t="s">
        <v>172</v>
      </c>
      <c r="E26" s="234" t="s">
        <v>173</v>
      </c>
      <c r="F26" s="234" t="s">
        <v>300</v>
      </c>
      <c r="G26" s="234" t="s">
        <v>301</v>
      </c>
      <c r="H26" s="235">
        <v>3300</v>
      </c>
      <c r="I26" s="235">
        <v>3300</v>
      </c>
      <c r="J26" s="234"/>
      <c r="K26" s="234"/>
      <c r="L26" s="234"/>
      <c r="M26" s="235">
        <v>3300</v>
      </c>
      <c r="N26" s="234"/>
      <c r="O26" s="234"/>
      <c r="P26" s="234"/>
      <c r="Q26" s="234"/>
      <c r="R26" s="234"/>
      <c r="S26" s="239"/>
      <c r="T26" s="239"/>
      <c r="U26" s="234"/>
      <c r="V26" s="234"/>
      <c r="W26" s="234"/>
      <c r="X26" s="234"/>
      <c r="Y26" s="234"/>
    </row>
    <row r="27" s="125" customFormat="1" ht="31" customHeight="1" spans="1:25">
      <c r="A27" s="234" t="s">
        <v>71</v>
      </c>
      <c r="B27" s="234" t="s">
        <v>302</v>
      </c>
      <c r="C27" s="234" t="s">
        <v>303</v>
      </c>
      <c r="D27" s="234" t="s">
        <v>170</v>
      </c>
      <c r="E27" s="234" t="s">
        <v>171</v>
      </c>
      <c r="F27" s="234" t="s">
        <v>300</v>
      </c>
      <c r="G27" s="234" t="s">
        <v>301</v>
      </c>
      <c r="H27" s="235">
        <v>249223</v>
      </c>
      <c r="I27" s="235">
        <v>249223</v>
      </c>
      <c r="J27" s="234"/>
      <c r="K27" s="234"/>
      <c r="L27" s="234"/>
      <c r="M27" s="235">
        <v>249223</v>
      </c>
      <c r="N27" s="234"/>
      <c r="O27" s="234"/>
      <c r="P27" s="234"/>
      <c r="Q27" s="234"/>
      <c r="R27" s="234"/>
      <c r="S27" s="239"/>
      <c r="T27" s="239"/>
      <c r="U27" s="234"/>
      <c r="V27" s="234"/>
      <c r="W27" s="234"/>
      <c r="X27" s="234"/>
      <c r="Y27" s="234"/>
    </row>
    <row r="28" s="125" customFormat="1" ht="31" customHeight="1" spans="1:25">
      <c r="A28" s="234" t="s">
        <v>71</v>
      </c>
      <c r="B28" s="234" t="s">
        <v>304</v>
      </c>
      <c r="C28" s="234" t="s">
        <v>305</v>
      </c>
      <c r="D28" s="234" t="s">
        <v>176</v>
      </c>
      <c r="E28" s="234" t="s">
        <v>177</v>
      </c>
      <c r="F28" s="234" t="s">
        <v>306</v>
      </c>
      <c r="G28" s="234" t="s">
        <v>307</v>
      </c>
      <c r="H28" s="235">
        <v>26389</v>
      </c>
      <c r="I28" s="235">
        <v>26389</v>
      </c>
      <c r="J28" s="234"/>
      <c r="K28" s="234"/>
      <c r="L28" s="234"/>
      <c r="M28" s="235">
        <v>26389</v>
      </c>
      <c r="N28" s="234"/>
      <c r="O28" s="234"/>
      <c r="P28" s="234"/>
      <c r="Q28" s="234"/>
      <c r="R28" s="234"/>
      <c r="S28" s="239"/>
      <c r="T28" s="239"/>
      <c r="U28" s="234"/>
      <c r="V28" s="234"/>
      <c r="W28" s="234"/>
      <c r="X28" s="234"/>
      <c r="Y28" s="234"/>
    </row>
    <row r="29" s="125" customFormat="1" ht="31" customHeight="1" spans="1:25">
      <c r="A29" s="234" t="s">
        <v>71</v>
      </c>
      <c r="B29" s="234" t="s">
        <v>308</v>
      </c>
      <c r="C29" s="234" t="s">
        <v>309</v>
      </c>
      <c r="D29" s="234" t="s">
        <v>170</v>
      </c>
      <c r="E29" s="234" t="s">
        <v>171</v>
      </c>
      <c r="F29" s="234" t="s">
        <v>300</v>
      </c>
      <c r="G29" s="234" t="s">
        <v>301</v>
      </c>
      <c r="H29" s="235">
        <v>11729</v>
      </c>
      <c r="I29" s="235">
        <v>11729</v>
      </c>
      <c r="J29" s="234"/>
      <c r="K29" s="234"/>
      <c r="L29" s="234"/>
      <c r="M29" s="235">
        <v>11729</v>
      </c>
      <c r="N29" s="234"/>
      <c r="O29" s="234"/>
      <c r="P29" s="234"/>
      <c r="Q29" s="234"/>
      <c r="R29" s="234"/>
      <c r="S29" s="239"/>
      <c r="T29" s="239"/>
      <c r="U29" s="234"/>
      <c r="V29" s="234"/>
      <c r="W29" s="234"/>
      <c r="X29" s="234"/>
      <c r="Y29" s="234"/>
    </row>
    <row r="30" s="125" customFormat="1" ht="31" customHeight="1" spans="1:25">
      <c r="A30" s="234" t="s">
        <v>71</v>
      </c>
      <c r="B30" s="234" t="s">
        <v>308</v>
      </c>
      <c r="C30" s="234" t="s">
        <v>309</v>
      </c>
      <c r="D30" s="234" t="s">
        <v>172</v>
      </c>
      <c r="E30" s="234" t="s">
        <v>173</v>
      </c>
      <c r="F30" s="234" t="s">
        <v>300</v>
      </c>
      <c r="G30" s="234" t="s">
        <v>301</v>
      </c>
      <c r="H30" s="235"/>
      <c r="I30" s="235"/>
      <c r="J30" s="234"/>
      <c r="K30" s="234"/>
      <c r="L30" s="234"/>
      <c r="M30" s="235"/>
      <c r="N30" s="234"/>
      <c r="O30" s="234"/>
      <c r="P30" s="234"/>
      <c r="Q30" s="234"/>
      <c r="R30" s="234"/>
      <c r="S30" s="239"/>
      <c r="T30" s="239"/>
      <c r="U30" s="234"/>
      <c r="V30" s="234"/>
      <c r="W30" s="234"/>
      <c r="X30" s="234"/>
      <c r="Y30" s="234"/>
    </row>
    <row r="31" s="125" customFormat="1" ht="31" customHeight="1" spans="1:25">
      <c r="A31" s="234" t="s">
        <v>71</v>
      </c>
      <c r="B31" s="234" t="s">
        <v>310</v>
      </c>
      <c r="C31" s="234" t="s">
        <v>311</v>
      </c>
      <c r="D31" s="234" t="s">
        <v>125</v>
      </c>
      <c r="E31" s="234" t="s">
        <v>124</v>
      </c>
      <c r="F31" s="234" t="s">
        <v>306</v>
      </c>
      <c r="G31" s="234" t="s">
        <v>307</v>
      </c>
      <c r="H31" s="235">
        <v>8381</v>
      </c>
      <c r="I31" s="235">
        <v>8381</v>
      </c>
      <c r="J31" s="234"/>
      <c r="K31" s="234"/>
      <c r="L31" s="234"/>
      <c r="M31" s="235">
        <v>8381</v>
      </c>
      <c r="N31" s="234"/>
      <c r="O31" s="234"/>
      <c r="P31" s="234"/>
      <c r="Q31" s="234"/>
      <c r="R31" s="234"/>
      <c r="S31" s="239"/>
      <c r="T31" s="239"/>
      <c r="U31" s="234"/>
      <c r="V31" s="234"/>
      <c r="W31" s="234"/>
      <c r="X31" s="234"/>
      <c r="Y31" s="234"/>
    </row>
    <row r="32" s="125" customFormat="1" ht="31" customHeight="1" spans="1:25">
      <c r="A32" s="234" t="s">
        <v>71</v>
      </c>
      <c r="B32" s="234" t="s">
        <v>312</v>
      </c>
      <c r="C32" s="234" t="s">
        <v>175</v>
      </c>
      <c r="D32" s="234" t="s">
        <v>174</v>
      </c>
      <c r="E32" s="234" t="s">
        <v>175</v>
      </c>
      <c r="F32" s="234" t="s">
        <v>313</v>
      </c>
      <c r="G32" s="234" t="s">
        <v>314</v>
      </c>
      <c r="H32" s="235">
        <v>200837</v>
      </c>
      <c r="I32" s="235">
        <v>200837</v>
      </c>
      <c r="J32" s="234"/>
      <c r="K32" s="234"/>
      <c r="L32" s="234"/>
      <c r="M32" s="235">
        <v>200837</v>
      </c>
      <c r="N32" s="234"/>
      <c r="O32" s="234"/>
      <c r="P32" s="234"/>
      <c r="Q32" s="234"/>
      <c r="R32" s="234"/>
      <c r="S32" s="239"/>
      <c r="T32" s="239"/>
      <c r="U32" s="234"/>
      <c r="V32" s="234"/>
      <c r="W32" s="234"/>
      <c r="X32" s="234"/>
      <c r="Y32" s="234"/>
    </row>
    <row r="33" s="125" customFormat="1" ht="31" customHeight="1" spans="1:25">
      <c r="A33" s="234" t="s">
        <v>71</v>
      </c>
      <c r="B33" s="234" t="s">
        <v>315</v>
      </c>
      <c r="C33" s="234" t="s">
        <v>187</v>
      </c>
      <c r="D33" s="234" t="s">
        <v>186</v>
      </c>
      <c r="E33" s="234" t="s">
        <v>187</v>
      </c>
      <c r="F33" s="234" t="s">
        <v>316</v>
      </c>
      <c r="G33" s="234" t="s">
        <v>187</v>
      </c>
      <c r="H33" s="235">
        <v>351843</v>
      </c>
      <c r="I33" s="235">
        <v>351843</v>
      </c>
      <c r="J33" s="234"/>
      <c r="K33" s="234"/>
      <c r="L33" s="234"/>
      <c r="M33" s="235">
        <v>351843</v>
      </c>
      <c r="N33" s="234"/>
      <c r="O33" s="234"/>
      <c r="P33" s="234"/>
      <c r="Q33" s="234"/>
      <c r="R33" s="234"/>
      <c r="S33" s="239"/>
      <c r="T33" s="239"/>
      <c r="U33" s="234"/>
      <c r="V33" s="234"/>
      <c r="W33" s="234"/>
      <c r="X33" s="234"/>
      <c r="Y33" s="234"/>
    </row>
    <row r="34" s="125" customFormat="1" ht="31" customHeight="1" spans="1:25">
      <c r="A34" s="234" t="s">
        <v>71</v>
      </c>
      <c r="B34" s="234" t="s">
        <v>317</v>
      </c>
      <c r="C34" s="234" t="s">
        <v>318</v>
      </c>
      <c r="D34" s="234" t="s">
        <v>130</v>
      </c>
      <c r="E34" s="234" t="s">
        <v>131</v>
      </c>
      <c r="F34" s="234" t="s">
        <v>292</v>
      </c>
      <c r="G34" s="234" t="s">
        <v>293</v>
      </c>
      <c r="H34" s="235">
        <v>30000</v>
      </c>
      <c r="I34" s="235">
        <v>30000</v>
      </c>
      <c r="J34" s="234"/>
      <c r="K34" s="234"/>
      <c r="L34" s="234"/>
      <c r="M34" s="235">
        <v>30000</v>
      </c>
      <c r="N34" s="234"/>
      <c r="O34" s="234"/>
      <c r="P34" s="234"/>
      <c r="Q34" s="234"/>
      <c r="R34" s="234"/>
      <c r="S34" s="239"/>
      <c r="T34" s="239"/>
      <c r="U34" s="234"/>
      <c r="V34" s="234"/>
      <c r="W34" s="234"/>
      <c r="X34" s="234"/>
      <c r="Y34" s="234"/>
    </row>
    <row r="35" s="125" customFormat="1" ht="31" customHeight="1" spans="1:25">
      <c r="A35" s="234" t="s">
        <v>71</v>
      </c>
      <c r="B35" s="234" t="s">
        <v>319</v>
      </c>
      <c r="C35" s="234" t="s">
        <v>320</v>
      </c>
      <c r="D35" s="234" t="s">
        <v>130</v>
      </c>
      <c r="E35" s="234" t="s">
        <v>131</v>
      </c>
      <c r="F35" s="234" t="s">
        <v>321</v>
      </c>
      <c r="G35" s="234" t="s">
        <v>240</v>
      </c>
      <c r="H35" s="235">
        <v>12500</v>
      </c>
      <c r="I35" s="235">
        <v>12500</v>
      </c>
      <c r="J35" s="234"/>
      <c r="K35" s="234"/>
      <c r="L35" s="234"/>
      <c r="M35" s="235">
        <v>12500</v>
      </c>
      <c r="N35" s="234"/>
      <c r="O35" s="234"/>
      <c r="P35" s="234"/>
      <c r="Q35" s="234"/>
      <c r="R35" s="234"/>
      <c r="S35" s="239"/>
      <c r="T35" s="239"/>
      <c r="U35" s="234"/>
      <c r="V35" s="234"/>
      <c r="W35" s="234"/>
      <c r="X35" s="234"/>
      <c r="Y35" s="234"/>
    </row>
    <row r="36" s="125" customFormat="1" ht="31" customHeight="1" spans="1:25">
      <c r="A36" s="234" t="s">
        <v>71</v>
      </c>
      <c r="B36" s="234" t="s">
        <v>322</v>
      </c>
      <c r="C36" s="234" t="s">
        <v>323</v>
      </c>
      <c r="D36" s="234" t="s">
        <v>130</v>
      </c>
      <c r="E36" s="234" t="s">
        <v>131</v>
      </c>
      <c r="F36" s="234" t="s">
        <v>324</v>
      </c>
      <c r="G36" s="234" t="s">
        <v>325</v>
      </c>
      <c r="H36" s="235">
        <v>3000</v>
      </c>
      <c r="I36" s="235">
        <v>3000</v>
      </c>
      <c r="J36" s="234"/>
      <c r="K36" s="234"/>
      <c r="L36" s="234"/>
      <c r="M36" s="235">
        <v>3000</v>
      </c>
      <c r="N36" s="234"/>
      <c r="O36" s="234"/>
      <c r="P36" s="234"/>
      <c r="Q36" s="234"/>
      <c r="R36" s="234"/>
      <c r="S36" s="239"/>
      <c r="T36" s="239"/>
      <c r="U36" s="234"/>
      <c r="V36" s="234"/>
      <c r="W36" s="234"/>
      <c r="X36" s="234"/>
      <c r="Y36" s="234"/>
    </row>
    <row r="37" s="125" customFormat="1" ht="31" customHeight="1" spans="1:25">
      <c r="A37" s="234" t="s">
        <v>71</v>
      </c>
      <c r="B37" s="234" t="s">
        <v>322</v>
      </c>
      <c r="C37" s="234" t="s">
        <v>323</v>
      </c>
      <c r="D37" s="234" t="s">
        <v>130</v>
      </c>
      <c r="E37" s="234" t="s">
        <v>131</v>
      </c>
      <c r="F37" s="234" t="s">
        <v>326</v>
      </c>
      <c r="G37" s="234" t="s">
        <v>327</v>
      </c>
      <c r="H37" s="235">
        <v>20000</v>
      </c>
      <c r="I37" s="235">
        <v>20000</v>
      </c>
      <c r="J37" s="234"/>
      <c r="K37" s="234"/>
      <c r="L37" s="234"/>
      <c r="M37" s="235">
        <v>20000</v>
      </c>
      <c r="N37" s="234"/>
      <c r="O37" s="234"/>
      <c r="P37" s="234"/>
      <c r="Q37" s="234"/>
      <c r="R37" s="234"/>
      <c r="S37" s="239"/>
      <c r="T37" s="239"/>
      <c r="U37" s="234"/>
      <c r="V37" s="234"/>
      <c r="W37" s="234"/>
      <c r="X37" s="234"/>
      <c r="Y37" s="234"/>
    </row>
    <row r="38" s="125" customFormat="1" ht="31" customHeight="1" spans="1:25">
      <c r="A38" s="234" t="s">
        <v>71</v>
      </c>
      <c r="B38" s="234" t="s">
        <v>328</v>
      </c>
      <c r="C38" s="234" t="s">
        <v>329</v>
      </c>
      <c r="D38" s="234" t="s">
        <v>130</v>
      </c>
      <c r="E38" s="234" t="s">
        <v>131</v>
      </c>
      <c r="F38" s="234" t="s">
        <v>330</v>
      </c>
      <c r="G38" s="234" t="s">
        <v>331</v>
      </c>
      <c r="H38" s="235">
        <v>80000</v>
      </c>
      <c r="I38" s="235">
        <v>80000</v>
      </c>
      <c r="J38" s="234"/>
      <c r="K38" s="234"/>
      <c r="L38" s="234"/>
      <c r="M38" s="235">
        <v>80000</v>
      </c>
      <c r="N38" s="234"/>
      <c r="O38" s="234"/>
      <c r="P38" s="234"/>
      <c r="Q38" s="234"/>
      <c r="R38" s="234"/>
      <c r="S38" s="239"/>
      <c r="T38" s="239"/>
      <c r="U38" s="234"/>
      <c r="V38" s="234"/>
      <c r="W38" s="234"/>
      <c r="X38" s="234"/>
      <c r="Y38" s="234"/>
    </row>
    <row r="39" s="125" customFormat="1" ht="31" customHeight="1" spans="1:25">
      <c r="A39" s="234" t="s">
        <v>71</v>
      </c>
      <c r="B39" s="234" t="s">
        <v>322</v>
      </c>
      <c r="C39" s="234" t="s">
        <v>323</v>
      </c>
      <c r="D39" s="234" t="s">
        <v>130</v>
      </c>
      <c r="E39" s="234" t="s">
        <v>131</v>
      </c>
      <c r="F39" s="234" t="s">
        <v>332</v>
      </c>
      <c r="G39" s="234" t="s">
        <v>333</v>
      </c>
      <c r="H39" s="235">
        <v>20000</v>
      </c>
      <c r="I39" s="235">
        <v>20000</v>
      </c>
      <c r="J39" s="234"/>
      <c r="K39" s="234"/>
      <c r="L39" s="234"/>
      <c r="M39" s="235">
        <v>20000</v>
      </c>
      <c r="N39" s="234"/>
      <c r="O39" s="234"/>
      <c r="P39" s="234"/>
      <c r="Q39" s="234"/>
      <c r="R39" s="234"/>
      <c r="S39" s="239"/>
      <c r="T39" s="239"/>
      <c r="U39" s="234"/>
      <c r="V39" s="234"/>
      <c r="W39" s="234"/>
      <c r="X39" s="234"/>
      <c r="Y39" s="234"/>
    </row>
    <row r="40" s="125" customFormat="1" ht="31" customHeight="1" spans="1:25">
      <c r="A40" s="234" t="s">
        <v>71</v>
      </c>
      <c r="B40" s="234" t="s">
        <v>322</v>
      </c>
      <c r="C40" s="234" t="s">
        <v>323</v>
      </c>
      <c r="D40" s="234" t="s">
        <v>130</v>
      </c>
      <c r="E40" s="234" t="s">
        <v>131</v>
      </c>
      <c r="F40" s="234" t="s">
        <v>334</v>
      </c>
      <c r="G40" s="234" t="s">
        <v>335</v>
      </c>
      <c r="H40" s="235">
        <v>200</v>
      </c>
      <c r="I40" s="235">
        <v>200</v>
      </c>
      <c r="J40" s="234"/>
      <c r="K40" s="234"/>
      <c r="L40" s="234"/>
      <c r="M40" s="235">
        <v>200</v>
      </c>
      <c r="N40" s="234"/>
      <c r="O40" s="234"/>
      <c r="P40" s="234"/>
      <c r="Q40" s="234"/>
      <c r="R40" s="234"/>
      <c r="S40" s="239"/>
      <c r="T40" s="239"/>
      <c r="U40" s="234"/>
      <c r="V40" s="234"/>
      <c r="W40" s="234"/>
      <c r="X40" s="234"/>
      <c r="Y40" s="234"/>
    </row>
    <row r="41" s="125" customFormat="1" ht="31" customHeight="1" spans="1:25">
      <c r="A41" s="234" t="s">
        <v>71</v>
      </c>
      <c r="B41" s="234" t="s">
        <v>336</v>
      </c>
      <c r="C41" s="234" t="s">
        <v>337</v>
      </c>
      <c r="D41" s="234" t="s">
        <v>130</v>
      </c>
      <c r="E41" s="234" t="s">
        <v>131</v>
      </c>
      <c r="F41" s="234" t="s">
        <v>338</v>
      </c>
      <c r="G41" s="234" t="s">
        <v>339</v>
      </c>
      <c r="H41" s="235">
        <v>8500</v>
      </c>
      <c r="I41" s="235">
        <v>8500</v>
      </c>
      <c r="J41" s="234"/>
      <c r="K41" s="234"/>
      <c r="L41" s="234"/>
      <c r="M41" s="235">
        <v>8500</v>
      </c>
      <c r="N41" s="234"/>
      <c r="O41" s="234"/>
      <c r="P41" s="234"/>
      <c r="Q41" s="234"/>
      <c r="R41" s="234"/>
      <c r="S41" s="239"/>
      <c r="T41" s="239"/>
      <c r="U41" s="234"/>
      <c r="V41" s="234"/>
      <c r="W41" s="234"/>
      <c r="X41" s="234"/>
      <c r="Y41" s="234"/>
    </row>
    <row r="42" s="125" customFormat="1" ht="31" customHeight="1" spans="1:25">
      <c r="A42" s="234" t="s">
        <v>71</v>
      </c>
      <c r="B42" s="234" t="s">
        <v>322</v>
      </c>
      <c r="C42" s="234" t="s">
        <v>323</v>
      </c>
      <c r="D42" s="234" t="s">
        <v>130</v>
      </c>
      <c r="E42" s="234" t="s">
        <v>131</v>
      </c>
      <c r="F42" s="234" t="s">
        <v>340</v>
      </c>
      <c r="G42" s="234" t="s">
        <v>341</v>
      </c>
      <c r="H42" s="235">
        <v>800</v>
      </c>
      <c r="I42" s="235">
        <v>800</v>
      </c>
      <c r="J42" s="234"/>
      <c r="K42" s="234"/>
      <c r="L42" s="234"/>
      <c r="M42" s="235">
        <v>800</v>
      </c>
      <c r="N42" s="234"/>
      <c r="O42" s="234"/>
      <c r="P42" s="234"/>
      <c r="Q42" s="234"/>
      <c r="R42" s="234"/>
      <c r="S42" s="239"/>
      <c r="T42" s="239"/>
      <c r="U42" s="234"/>
      <c r="V42" s="234"/>
      <c r="W42" s="234"/>
      <c r="X42" s="234"/>
      <c r="Y42" s="234"/>
    </row>
    <row r="43" s="125" customFormat="1" ht="31" customHeight="1" spans="1:25">
      <c r="A43" s="234" t="s">
        <v>71</v>
      </c>
      <c r="B43" s="234" t="s">
        <v>342</v>
      </c>
      <c r="C43" s="234" t="s">
        <v>343</v>
      </c>
      <c r="D43" s="234" t="s">
        <v>113</v>
      </c>
      <c r="E43" s="234" t="s">
        <v>114</v>
      </c>
      <c r="F43" s="234" t="s">
        <v>332</v>
      </c>
      <c r="G43" s="234" t="s">
        <v>333</v>
      </c>
      <c r="H43" s="235">
        <v>17400</v>
      </c>
      <c r="I43" s="235">
        <v>17400</v>
      </c>
      <c r="J43" s="234"/>
      <c r="K43" s="234"/>
      <c r="L43" s="234"/>
      <c r="M43" s="235">
        <v>17400</v>
      </c>
      <c r="N43" s="234"/>
      <c r="O43" s="234"/>
      <c r="P43" s="234"/>
      <c r="Q43" s="234"/>
      <c r="R43" s="234"/>
      <c r="S43" s="239"/>
      <c r="T43" s="239"/>
      <c r="U43" s="234"/>
      <c r="V43" s="234"/>
      <c r="W43" s="234"/>
      <c r="X43" s="234"/>
      <c r="Y43" s="234"/>
    </row>
    <row r="44" s="125" customFormat="1" ht="31" customHeight="1" spans="1:25">
      <c r="A44" s="234" t="s">
        <v>71</v>
      </c>
      <c r="B44" s="234" t="s">
        <v>342</v>
      </c>
      <c r="C44" s="234" t="s">
        <v>343</v>
      </c>
      <c r="D44" s="234" t="s">
        <v>115</v>
      </c>
      <c r="E44" s="234" t="s">
        <v>116</v>
      </c>
      <c r="F44" s="234" t="s">
        <v>332</v>
      </c>
      <c r="G44" s="234" t="s">
        <v>333</v>
      </c>
      <c r="H44" s="235">
        <v>1800</v>
      </c>
      <c r="I44" s="235">
        <v>1800</v>
      </c>
      <c r="J44" s="234"/>
      <c r="K44" s="234"/>
      <c r="L44" s="234"/>
      <c r="M44" s="235">
        <v>1800</v>
      </c>
      <c r="N44" s="234"/>
      <c r="O44" s="234"/>
      <c r="P44" s="234"/>
      <c r="Q44" s="234"/>
      <c r="R44" s="234"/>
      <c r="S44" s="239"/>
      <c r="T44" s="239"/>
      <c r="U44" s="234"/>
      <c r="V44" s="234"/>
      <c r="W44" s="234"/>
      <c r="X44" s="234"/>
      <c r="Y44" s="234"/>
    </row>
    <row r="45" s="125" customFormat="1" ht="31" customHeight="1" spans="1:25">
      <c r="A45" s="234" t="s">
        <v>71</v>
      </c>
      <c r="B45" s="234" t="s">
        <v>344</v>
      </c>
      <c r="C45" s="234" t="s">
        <v>331</v>
      </c>
      <c r="D45" s="234" t="s">
        <v>130</v>
      </c>
      <c r="E45" s="234" t="s">
        <v>131</v>
      </c>
      <c r="F45" s="234" t="s">
        <v>330</v>
      </c>
      <c r="G45" s="234" t="s">
        <v>331</v>
      </c>
      <c r="H45" s="235">
        <v>546669.96</v>
      </c>
      <c r="I45" s="235">
        <v>546669.96</v>
      </c>
      <c r="J45" s="234"/>
      <c r="K45" s="234"/>
      <c r="L45" s="234"/>
      <c r="M45" s="235">
        <v>546669.96</v>
      </c>
      <c r="N45" s="234"/>
      <c r="O45" s="234"/>
      <c r="P45" s="234"/>
      <c r="Q45" s="234"/>
      <c r="R45" s="234"/>
      <c r="S45" s="239"/>
      <c r="T45" s="239"/>
      <c r="U45" s="234"/>
      <c r="V45" s="234"/>
      <c r="W45" s="234"/>
      <c r="X45" s="234"/>
      <c r="Y45" s="234"/>
    </row>
    <row r="46" s="125" customFormat="1" ht="31" customHeight="1" spans="1:25">
      <c r="A46" s="234" t="s">
        <v>71</v>
      </c>
      <c r="B46" s="234" t="s">
        <v>345</v>
      </c>
      <c r="C46" s="234" t="s">
        <v>346</v>
      </c>
      <c r="D46" s="234" t="s">
        <v>130</v>
      </c>
      <c r="E46" s="234" t="s">
        <v>131</v>
      </c>
      <c r="F46" s="234" t="s">
        <v>340</v>
      </c>
      <c r="G46" s="234" t="s">
        <v>341</v>
      </c>
      <c r="H46" s="235">
        <v>192000</v>
      </c>
      <c r="I46" s="235">
        <v>192000</v>
      </c>
      <c r="J46" s="234"/>
      <c r="K46" s="234"/>
      <c r="L46" s="234"/>
      <c r="M46" s="235">
        <v>192000</v>
      </c>
      <c r="N46" s="234"/>
      <c r="O46" s="234"/>
      <c r="P46" s="234"/>
      <c r="Q46" s="234"/>
      <c r="R46" s="234"/>
      <c r="S46" s="239"/>
      <c r="T46" s="239"/>
      <c r="U46" s="234"/>
      <c r="V46" s="234"/>
      <c r="W46" s="234"/>
      <c r="X46" s="234"/>
      <c r="Y46" s="234"/>
    </row>
    <row r="47" s="125" customFormat="1" ht="31" customHeight="1" spans="1:25">
      <c r="A47" s="234" t="s">
        <v>71</v>
      </c>
      <c r="B47" s="234" t="s">
        <v>347</v>
      </c>
      <c r="C47" s="234" t="s">
        <v>348</v>
      </c>
      <c r="D47" s="234" t="s">
        <v>130</v>
      </c>
      <c r="E47" s="234" t="s">
        <v>131</v>
      </c>
      <c r="F47" s="234" t="s">
        <v>292</v>
      </c>
      <c r="G47" s="234" t="s">
        <v>293</v>
      </c>
      <c r="H47" s="235">
        <v>660000</v>
      </c>
      <c r="I47" s="235">
        <v>660000</v>
      </c>
      <c r="J47" s="234"/>
      <c r="K47" s="234"/>
      <c r="L47" s="234"/>
      <c r="M47" s="235">
        <v>660000</v>
      </c>
      <c r="N47" s="234"/>
      <c r="O47" s="234"/>
      <c r="P47" s="234"/>
      <c r="Q47" s="234"/>
      <c r="R47" s="234"/>
      <c r="S47" s="239"/>
      <c r="T47" s="239"/>
      <c r="U47" s="234"/>
      <c r="V47" s="234"/>
      <c r="W47" s="234"/>
      <c r="X47" s="234"/>
      <c r="Y47" s="234"/>
    </row>
    <row r="48" s="125" customFormat="1" ht="31" customHeight="1" spans="1:25">
      <c r="A48" s="234" t="s">
        <v>71</v>
      </c>
      <c r="B48" s="234" t="s">
        <v>349</v>
      </c>
      <c r="C48" s="234" t="s">
        <v>350</v>
      </c>
      <c r="D48" s="234" t="s">
        <v>115</v>
      </c>
      <c r="E48" s="234" t="s">
        <v>116</v>
      </c>
      <c r="F48" s="234" t="s">
        <v>351</v>
      </c>
      <c r="G48" s="234" t="s">
        <v>352</v>
      </c>
      <c r="H48" s="235">
        <v>885689.4</v>
      </c>
      <c r="I48" s="235">
        <v>885689.4</v>
      </c>
      <c r="J48" s="234"/>
      <c r="K48" s="234"/>
      <c r="L48" s="234"/>
      <c r="M48" s="235">
        <v>885689.4</v>
      </c>
      <c r="N48" s="234"/>
      <c r="O48" s="234"/>
      <c r="P48" s="234"/>
      <c r="Q48" s="234"/>
      <c r="R48" s="234"/>
      <c r="S48" s="239"/>
      <c r="T48" s="239"/>
      <c r="U48" s="234"/>
      <c r="V48" s="234"/>
      <c r="W48" s="234"/>
      <c r="X48" s="234"/>
      <c r="Y48" s="234"/>
    </row>
    <row r="49" s="125" customFormat="1" ht="31" customHeight="1" spans="1:25">
      <c r="A49" s="234" t="s">
        <v>73</v>
      </c>
      <c r="B49" s="234"/>
      <c r="C49" s="234"/>
      <c r="D49" s="234"/>
      <c r="E49" s="234"/>
      <c r="F49" s="234"/>
      <c r="G49" s="234"/>
      <c r="H49" s="235">
        <v>7605159.06</v>
      </c>
      <c r="I49" s="235">
        <v>5995614.76</v>
      </c>
      <c r="J49" s="234"/>
      <c r="K49" s="234"/>
      <c r="L49" s="234"/>
      <c r="M49" s="235">
        <v>5995614.76</v>
      </c>
      <c r="N49" s="234"/>
      <c r="O49" s="234"/>
      <c r="P49" s="234"/>
      <c r="Q49" s="234"/>
      <c r="R49" s="234"/>
      <c r="S49" s="239">
        <v>1609544.3</v>
      </c>
      <c r="T49" s="239">
        <v>1609544.3</v>
      </c>
      <c r="U49" s="234"/>
      <c r="V49" s="234"/>
      <c r="W49" s="234"/>
      <c r="X49" s="234"/>
      <c r="Y49" s="234"/>
    </row>
    <row r="50" s="125" customFormat="1" ht="31" customHeight="1" spans="1:25">
      <c r="A50" s="234" t="s">
        <v>73</v>
      </c>
      <c r="B50" s="234" t="s">
        <v>353</v>
      </c>
      <c r="C50" s="234" t="s">
        <v>267</v>
      </c>
      <c r="D50" s="234" t="s">
        <v>146</v>
      </c>
      <c r="E50" s="234" t="s">
        <v>147</v>
      </c>
      <c r="F50" s="234" t="s">
        <v>264</v>
      </c>
      <c r="G50" s="234" t="s">
        <v>265</v>
      </c>
      <c r="H50" s="235">
        <v>1552260</v>
      </c>
      <c r="I50" s="235">
        <v>1552260</v>
      </c>
      <c r="J50" s="234"/>
      <c r="K50" s="234"/>
      <c r="L50" s="234"/>
      <c r="M50" s="235">
        <v>1552260</v>
      </c>
      <c r="N50" s="234"/>
      <c r="O50" s="234"/>
      <c r="P50" s="234"/>
      <c r="Q50" s="234"/>
      <c r="R50" s="234"/>
      <c r="S50" s="239"/>
      <c r="T50" s="239"/>
      <c r="U50" s="234"/>
      <c r="V50" s="234"/>
      <c r="W50" s="234"/>
      <c r="X50" s="234"/>
      <c r="Y50" s="234"/>
    </row>
    <row r="51" s="125" customFormat="1" ht="31" customHeight="1" spans="1:25">
      <c r="A51" s="234" t="s">
        <v>73</v>
      </c>
      <c r="B51" s="234" t="s">
        <v>354</v>
      </c>
      <c r="C51" s="234" t="s">
        <v>273</v>
      </c>
      <c r="D51" s="234" t="s">
        <v>146</v>
      </c>
      <c r="E51" s="234" t="s">
        <v>147</v>
      </c>
      <c r="F51" s="234" t="s">
        <v>270</v>
      </c>
      <c r="G51" s="234" t="s">
        <v>271</v>
      </c>
      <c r="H51" s="235">
        <v>233256</v>
      </c>
      <c r="I51" s="235">
        <v>233256</v>
      </c>
      <c r="J51" s="234"/>
      <c r="K51" s="234"/>
      <c r="L51" s="234"/>
      <c r="M51" s="235">
        <v>233256</v>
      </c>
      <c r="N51" s="234"/>
      <c r="O51" s="234"/>
      <c r="P51" s="234"/>
      <c r="Q51" s="234"/>
      <c r="R51" s="234"/>
      <c r="S51" s="239"/>
      <c r="T51" s="239"/>
      <c r="U51" s="234"/>
      <c r="V51" s="234"/>
      <c r="W51" s="234"/>
      <c r="X51" s="234"/>
      <c r="Y51" s="234"/>
    </row>
    <row r="52" s="125" customFormat="1" ht="31" customHeight="1" spans="1:25">
      <c r="A52" s="234" t="s">
        <v>73</v>
      </c>
      <c r="B52" s="234" t="s">
        <v>354</v>
      </c>
      <c r="C52" s="234" t="s">
        <v>273</v>
      </c>
      <c r="D52" s="234" t="s">
        <v>146</v>
      </c>
      <c r="E52" s="234" t="s">
        <v>147</v>
      </c>
      <c r="F52" s="234" t="s">
        <v>270</v>
      </c>
      <c r="G52" s="234" t="s">
        <v>271</v>
      </c>
      <c r="H52" s="235">
        <v>222000</v>
      </c>
      <c r="I52" s="235">
        <v>222000</v>
      </c>
      <c r="J52" s="234"/>
      <c r="K52" s="234"/>
      <c r="L52" s="234"/>
      <c r="M52" s="235">
        <v>222000</v>
      </c>
      <c r="N52" s="234"/>
      <c r="O52" s="234"/>
      <c r="P52" s="234"/>
      <c r="Q52" s="234"/>
      <c r="R52" s="234"/>
      <c r="S52" s="239"/>
      <c r="T52" s="239"/>
      <c r="U52" s="234"/>
      <c r="V52" s="234"/>
      <c r="W52" s="234"/>
      <c r="X52" s="234"/>
      <c r="Y52" s="234"/>
    </row>
    <row r="53" s="125" customFormat="1" ht="31" customHeight="1" spans="1:25">
      <c r="A53" s="234" t="s">
        <v>73</v>
      </c>
      <c r="B53" s="234" t="s">
        <v>355</v>
      </c>
      <c r="C53" s="234" t="s">
        <v>279</v>
      </c>
      <c r="D53" s="234" t="s">
        <v>146</v>
      </c>
      <c r="E53" s="234" t="s">
        <v>147</v>
      </c>
      <c r="F53" s="234" t="s">
        <v>276</v>
      </c>
      <c r="G53" s="234" t="s">
        <v>277</v>
      </c>
      <c r="H53" s="235">
        <v>129355</v>
      </c>
      <c r="I53" s="235">
        <v>129355</v>
      </c>
      <c r="J53" s="234"/>
      <c r="K53" s="234"/>
      <c r="L53" s="234"/>
      <c r="M53" s="235">
        <v>129355</v>
      </c>
      <c r="N53" s="234"/>
      <c r="O53" s="234"/>
      <c r="P53" s="234"/>
      <c r="Q53" s="234"/>
      <c r="R53" s="234"/>
      <c r="S53" s="239"/>
      <c r="T53" s="239"/>
      <c r="U53" s="234"/>
      <c r="V53" s="234"/>
      <c r="W53" s="234"/>
      <c r="X53" s="234"/>
      <c r="Y53" s="234"/>
    </row>
    <row r="54" s="125" customFormat="1" ht="31" customHeight="1" spans="1:25">
      <c r="A54" s="234" t="s">
        <v>73</v>
      </c>
      <c r="B54" s="234" t="s">
        <v>356</v>
      </c>
      <c r="C54" s="234" t="s">
        <v>283</v>
      </c>
      <c r="D54" s="234" t="s">
        <v>146</v>
      </c>
      <c r="E54" s="234" t="s">
        <v>147</v>
      </c>
      <c r="F54" s="234" t="s">
        <v>284</v>
      </c>
      <c r="G54" s="234" t="s">
        <v>285</v>
      </c>
      <c r="H54" s="235">
        <v>514020</v>
      </c>
      <c r="I54" s="235">
        <v>514020</v>
      </c>
      <c r="J54" s="234"/>
      <c r="K54" s="234"/>
      <c r="L54" s="234"/>
      <c r="M54" s="235">
        <v>514020</v>
      </c>
      <c r="N54" s="234"/>
      <c r="O54" s="234"/>
      <c r="P54" s="234"/>
      <c r="Q54" s="234"/>
      <c r="R54" s="234"/>
      <c r="S54" s="239"/>
      <c r="T54" s="239"/>
      <c r="U54" s="234"/>
      <c r="V54" s="234"/>
      <c r="W54" s="234"/>
      <c r="X54" s="234"/>
      <c r="Y54" s="234"/>
    </row>
    <row r="55" s="125" customFormat="1" ht="31" customHeight="1" spans="1:25">
      <c r="A55" s="234" t="s">
        <v>73</v>
      </c>
      <c r="B55" s="234" t="s">
        <v>357</v>
      </c>
      <c r="C55" s="234" t="s">
        <v>287</v>
      </c>
      <c r="D55" s="234" t="s">
        <v>146</v>
      </c>
      <c r="E55" s="234" t="s">
        <v>147</v>
      </c>
      <c r="F55" s="234" t="s">
        <v>284</v>
      </c>
      <c r="G55" s="234" t="s">
        <v>285</v>
      </c>
      <c r="H55" s="235">
        <v>553692</v>
      </c>
      <c r="I55" s="235">
        <v>553692</v>
      </c>
      <c r="J55" s="234"/>
      <c r="K55" s="234"/>
      <c r="L55" s="234"/>
      <c r="M55" s="235">
        <v>553692</v>
      </c>
      <c r="N55" s="234"/>
      <c r="O55" s="234"/>
      <c r="P55" s="234"/>
      <c r="Q55" s="234"/>
      <c r="R55" s="234"/>
      <c r="S55" s="239"/>
      <c r="T55" s="239"/>
      <c r="U55" s="234"/>
      <c r="V55" s="234"/>
      <c r="W55" s="234"/>
      <c r="X55" s="234"/>
      <c r="Y55" s="234"/>
    </row>
    <row r="56" s="125" customFormat="1" ht="31" customHeight="1" spans="1:25">
      <c r="A56" s="234" t="s">
        <v>73</v>
      </c>
      <c r="B56" s="234" t="s">
        <v>357</v>
      </c>
      <c r="C56" s="234" t="s">
        <v>287</v>
      </c>
      <c r="D56" s="234" t="s">
        <v>146</v>
      </c>
      <c r="E56" s="234" t="s">
        <v>147</v>
      </c>
      <c r="F56" s="234" t="s">
        <v>284</v>
      </c>
      <c r="G56" s="234" t="s">
        <v>285</v>
      </c>
      <c r="H56" s="235">
        <v>881160</v>
      </c>
      <c r="I56" s="235">
        <v>881160</v>
      </c>
      <c r="J56" s="234"/>
      <c r="K56" s="234"/>
      <c r="L56" s="234"/>
      <c r="M56" s="235">
        <v>881160</v>
      </c>
      <c r="N56" s="234"/>
      <c r="O56" s="234"/>
      <c r="P56" s="234"/>
      <c r="Q56" s="234"/>
      <c r="R56" s="234"/>
      <c r="S56" s="239"/>
      <c r="T56" s="239"/>
      <c r="U56" s="234"/>
      <c r="V56" s="234"/>
      <c r="W56" s="234"/>
      <c r="X56" s="234"/>
      <c r="Y56" s="234"/>
    </row>
    <row r="57" s="125" customFormat="1" ht="31" customHeight="1" spans="1:25">
      <c r="A57" s="234" t="s">
        <v>73</v>
      </c>
      <c r="B57" s="234" t="s">
        <v>358</v>
      </c>
      <c r="C57" s="234" t="s">
        <v>289</v>
      </c>
      <c r="D57" s="234" t="s">
        <v>146</v>
      </c>
      <c r="E57" s="234" t="s">
        <v>147</v>
      </c>
      <c r="F57" s="234" t="s">
        <v>284</v>
      </c>
      <c r="G57" s="234" t="s">
        <v>285</v>
      </c>
      <c r="H57" s="235">
        <v>13500</v>
      </c>
      <c r="I57" s="235">
        <v>13500</v>
      </c>
      <c r="J57" s="234"/>
      <c r="K57" s="234"/>
      <c r="L57" s="234"/>
      <c r="M57" s="235">
        <v>13500</v>
      </c>
      <c r="N57" s="234"/>
      <c r="O57" s="234"/>
      <c r="P57" s="234"/>
      <c r="Q57" s="234"/>
      <c r="R57" s="234"/>
      <c r="S57" s="239"/>
      <c r="T57" s="239"/>
      <c r="U57" s="234"/>
      <c r="V57" s="234"/>
      <c r="W57" s="234"/>
      <c r="X57" s="234"/>
      <c r="Y57" s="234"/>
    </row>
    <row r="58" s="125" customFormat="1" ht="31" customHeight="1" spans="1:25">
      <c r="A58" s="234" t="s">
        <v>73</v>
      </c>
      <c r="B58" s="234" t="s">
        <v>359</v>
      </c>
      <c r="C58" s="234" t="s">
        <v>291</v>
      </c>
      <c r="D58" s="234" t="s">
        <v>146</v>
      </c>
      <c r="E58" s="234" t="s">
        <v>147</v>
      </c>
      <c r="F58" s="234" t="s">
        <v>292</v>
      </c>
      <c r="G58" s="234" t="s">
        <v>293</v>
      </c>
      <c r="H58" s="235">
        <v>92160</v>
      </c>
      <c r="I58" s="235">
        <v>92160</v>
      </c>
      <c r="J58" s="234"/>
      <c r="K58" s="234"/>
      <c r="L58" s="234"/>
      <c r="M58" s="235">
        <v>92160</v>
      </c>
      <c r="N58" s="234"/>
      <c r="O58" s="234"/>
      <c r="P58" s="234"/>
      <c r="Q58" s="234"/>
      <c r="R58" s="234"/>
      <c r="S58" s="239"/>
      <c r="T58" s="239"/>
      <c r="U58" s="234"/>
      <c r="V58" s="234"/>
      <c r="W58" s="234"/>
      <c r="X58" s="234"/>
      <c r="Y58" s="234"/>
    </row>
    <row r="59" s="125" customFormat="1" ht="31" customHeight="1" spans="1:25">
      <c r="A59" s="234" t="s">
        <v>73</v>
      </c>
      <c r="B59" s="234" t="s">
        <v>360</v>
      </c>
      <c r="C59" s="234" t="s">
        <v>295</v>
      </c>
      <c r="D59" s="234" t="s">
        <v>117</v>
      </c>
      <c r="E59" s="234" t="s">
        <v>118</v>
      </c>
      <c r="F59" s="234" t="s">
        <v>296</v>
      </c>
      <c r="G59" s="234" t="s">
        <v>297</v>
      </c>
      <c r="H59" s="235">
        <v>607978.72</v>
      </c>
      <c r="I59" s="235">
        <v>607978.72</v>
      </c>
      <c r="J59" s="234"/>
      <c r="K59" s="234"/>
      <c r="L59" s="234"/>
      <c r="M59" s="235">
        <v>607978.72</v>
      </c>
      <c r="N59" s="234"/>
      <c r="O59" s="234"/>
      <c r="P59" s="234"/>
      <c r="Q59" s="234"/>
      <c r="R59" s="234"/>
      <c r="S59" s="239"/>
      <c r="T59" s="239"/>
      <c r="U59" s="234"/>
      <c r="V59" s="234"/>
      <c r="W59" s="234"/>
      <c r="X59" s="234"/>
      <c r="Y59" s="234"/>
    </row>
    <row r="60" s="125" customFormat="1" ht="31" customHeight="1" spans="1:25">
      <c r="A60" s="234" t="s">
        <v>73</v>
      </c>
      <c r="B60" s="234" t="s">
        <v>361</v>
      </c>
      <c r="C60" s="234" t="s">
        <v>299</v>
      </c>
      <c r="D60" s="234" t="s">
        <v>170</v>
      </c>
      <c r="E60" s="234" t="s">
        <v>171</v>
      </c>
      <c r="F60" s="234" t="s">
        <v>300</v>
      </c>
      <c r="G60" s="234" t="s">
        <v>301</v>
      </c>
      <c r="H60" s="235"/>
      <c r="I60" s="235"/>
      <c r="J60" s="234"/>
      <c r="K60" s="234"/>
      <c r="L60" s="234"/>
      <c r="M60" s="235"/>
      <c r="N60" s="234"/>
      <c r="O60" s="234"/>
      <c r="P60" s="234"/>
      <c r="Q60" s="234"/>
      <c r="R60" s="234"/>
      <c r="S60" s="239"/>
      <c r="T60" s="239"/>
      <c r="U60" s="234"/>
      <c r="V60" s="234"/>
      <c r="W60" s="234"/>
      <c r="X60" s="234"/>
      <c r="Y60" s="234"/>
    </row>
    <row r="61" s="125" customFormat="1" ht="31" customHeight="1" spans="1:25">
      <c r="A61" s="234" t="s">
        <v>73</v>
      </c>
      <c r="B61" s="234" t="s">
        <v>361</v>
      </c>
      <c r="C61" s="234" t="s">
        <v>299</v>
      </c>
      <c r="D61" s="234" t="s">
        <v>172</v>
      </c>
      <c r="E61" s="234" t="s">
        <v>173</v>
      </c>
      <c r="F61" s="234" t="s">
        <v>300</v>
      </c>
      <c r="G61" s="234" t="s">
        <v>301</v>
      </c>
      <c r="H61" s="235">
        <v>18150</v>
      </c>
      <c r="I61" s="235">
        <v>18150</v>
      </c>
      <c r="J61" s="234"/>
      <c r="K61" s="234"/>
      <c r="L61" s="234"/>
      <c r="M61" s="235">
        <v>18150</v>
      </c>
      <c r="N61" s="234"/>
      <c r="O61" s="234"/>
      <c r="P61" s="234"/>
      <c r="Q61" s="234"/>
      <c r="R61" s="234"/>
      <c r="S61" s="239"/>
      <c r="T61" s="239"/>
      <c r="U61" s="234"/>
      <c r="V61" s="234"/>
      <c r="W61" s="234"/>
      <c r="X61" s="234"/>
      <c r="Y61" s="234"/>
    </row>
    <row r="62" s="125" customFormat="1" ht="31" customHeight="1" spans="1:25">
      <c r="A62" s="234" t="s">
        <v>73</v>
      </c>
      <c r="B62" s="234" t="s">
        <v>362</v>
      </c>
      <c r="C62" s="234" t="s">
        <v>363</v>
      </c>
      <c r="D62" s="234" t="s">
        <v>172</v>
      </c>
      <c r="E62" s="234" t="s">
        <v>173</v>
      </c>
      <c r="F62" s="234" t="s">
        <v>300</v>
      </c>
      <c r="G62" s="234" t="s">
        <v>301</v>
      </c>
      <c r="H62" s="235">
        <v>322989</v>
      </c>
      <c r="I62" s="235">
        <v>322989</v>
      </c>
      <c r="J62" s="234"/>
      <c r="K62" s="234"/>
      <c r="L62" s="234"/>
      <c r="M62" s="235">
        <v>322989</v>
      </c>
      <c r="N62" s="234"/>
      <c r="O62" s="234"/>
      <c r="P62" s="234"/>
      <c r="Q62" s="234"/>
      <c r="R62" s="234"/>
      <c r="S62" s="239"/>
      <c r="T62" s="239"/>
      <c r="U62" s="234"/>
      <c r="V62" s="234"/>
      <c r="W62" s="234"/>
      <c r="X62" s="234"/>
      <c r="Y62" s="234"/>
    </row>
    <row r="63" s="125" customFormat="1" ht="31" customHeight="1" spans="1:25">
      <c r="A63" s="234" t="s">
        <v>73</v>
      </c>
      <c r="B63" s="234" t="s">
        <v>364</v>
      </c>
      <c r="C63" s="234" t="s">
        <v>305</v>
      </c>
      <c r="D63" s="234" t="s">
        <v>176</v>
      </c>
      <c r="E63" s="234" t="s">
        <v>177</v>
      </c>
      <c r="F63" s="234" t="s">
        <v>306</v>
      </c>
      <c r="G63" s="234" t="s">
        <v>307</v>
      </c>
      <c r="H63" s="235">
        <v>34199</v>
      </c>
      <c r="I63" s="235">
        <v>34199</v>
      </c>
      <c r="J63" s="234"/>
      <c r="K63" s="234"/>
      <c r="L63" s="234"/>
      <c r="M63" s="235">
        <v>34199</v>
      </c>
      <c r="N63" s="234"/>
      <c r="O63" s="234"/>
      <c r="P63" s="234"/>
      <c r="Q63" s="234"/>
      <c r="R63" s="234"/>
      <c r="S63" s="239"/>
      <c r="T63" s="239"/>
      <c r="U63" s="234"/>
      <c r="V63" s="234"/>
      <c r="W63" s="234"/>
      <c r="X63" s="234"/>
      <c r="Y63" s="234"/>
    </row>
    <row r="64" s="125" customFormat="1" ht="31" customHeight="1" spans="1:25">
      <c r="A64" s="234" t="s">
        <v>73</v>
      </c>
      <c r="B64" s="234" t="s">
        <v>365</v>
      </c>
      <c r="C64" s="234" t="s">
        <v>309</v>
      </c>
      <c r="D64" s="234" t="s">
        <v>170</v>
      </c>
      <c r="E64" s="234" t="s">
        <v>171</v>
      </c>
      <c r="F64" s="234" t="s">
        <v>300</v>
      </c>
      <c r="G64" s="234" t="s">
        <v>301</v>
      </c>
      <c r="H64" s="235"/>
      <c r="I64" s="235"/>
      <c r="J64" s="234"/>
      <c r="K64" s="234"/>
      <c r="L64" s="234"/>
      <c r="M64" s="235"/>
      <c r="N64" s="234"/>
      <c r="O64" s="234"/>
      <c r="P64" s="234"/>
      <c r="Q64" s="234"/>
      <c r="R64" s="234"/>
      <c r="S64" s="239"/>
      <c r="T64" s="239"/>
      <c r="U64" s="234"/>
      <c r="V64" s="234"/>
      <c r="W64" s="234"/>
      <c r="X64" s="234"/>
      <c r="Y64" s="234"/>
    </row>
    <row r="65" s="125" customFormat="1" ht="31" customHeight="1" spans="1:25">
      <c r="A65" s="234" t="s">
        <v>73</v>
      </c>
      <c r="B65" s="234" t="s">
        <v>365</v>
      </c>
      <c r="C65" s="234" t="s">
        <v>309</v>
      </c>
      <c r="D65" s="234" t="s">
        <v>172</v>
      </c>
      <c r="E65" s="234" t="s">
        <v>173</v>
      </c>
      <c r="F65" s="234" t="s">
        <v>300</v>
      </c>
      <c r="G65" s="234" t="s">
        <v>301</v>
      </c>
      <c r="H65" s="235">
        <v>15200</v>
      </c>
      <c r="I65" s="235">
        <v>15200</v>
      </c>
      <c r="J65" s="234"/>
      <c r="K65" s="234"/>
      <c r="L65" s="234"/>
      <c r="M65" s="235">
        <v>15200</v>
      </c>
      <c r="N65" s="234"/>
      <c r="O65" s="234"/>
      <c r="P65" s="234"/>
      <c r="Q65" s="234"/>
      <c r="R65" s="234"/>
      <c r="S65" s="239"/>
      <c r="T65" s="239"/>
      <c r="U65" s="234"/>
      <c r="V65" s="234"/>
      <c r="W65" s="234"/>
      <c r="X65" s="234"/>
      <c r="Y65" s="234"/>
    </row>
    <row r="66" s="125" customFormat="1" ht="31" customHeight="1" spans="1:25">
      <c r="A66" s="234" t="s">
        <v>73</v>
      </c>
      <c r="B66" s="234" t="s">
        <v>366</v>
      </c>
      <c r="C66" s="234" t="s">
        <v>311</v>
      </c>
      <c r="D66" s="234" t="s">
        <v>125</v>
      </c>
      <c r="E66" s="234" t="s">
        <v>124</v>
      </c>
      <c r="F66" s="234" t="s">
        <v>306</v>
      </c>
      <c r="G66" s="234" t="s">
        <v>307</v>
      </c>
      <c r="H66" s="235">
        <v>26600</v>
      </c>
      <c r="I66" s="235">
        <v>26600</v>
      </c>
      <c r="J66" s="234"/>
      <c r="K66" s="234"/>
      <c r="L66" s="234"/>
      <c r="M66" s="235">
        <v>26600</v>
      </c>
      <c r="N66" s="234"/>
      <c r="O66" s="234"/>
      <c r="P66" s="234"/>
      <c r="Q66" s="234"/>
      <c r="R66" s="234"/>
      <c r="S66" s="239"/>
      <c r="T66" s="239"/>
      <c r="U66" s="234"/>
      <c r="V66" s="234"/>
      <c r="W66" s="234"/>
      <c r="X66" s="234"/>
      <c r="Y66" s="234"/>
    </row>
    <row r="67" s="125" customFormat="1" ht="31" customHeight="1" spans="1:25">
      <c r="A67" s="234" t="s">
        <v>73</v>
      </c>
      <c r="B67" s="234" t="s">
        <v>367</v>
      </c>
      <c r="C67" s="234" t="s">
        <v>175</v>
      </c>
      <c r="D67" s="234" t="s">
        <v>174</v>
      </c>
      <c r="E67" s="234" t="s">
        <v>175</v>
      </c>
      <c r="F67" s="234" t="s">
        <v>313</v>
      </c>
      <c r="G67" s="234" t="s">
        <v>314</v>
      </c>
      <c r="H67" s="235">
        <v>186402</v>
      </c>
      <c r="I67" s="235">
        <v>186402</v>
      </c>
      <c r="J67" s="234"/>
      <c r="K67" s="234"/>
      <c r="L67" s="234"/>
      <c r="M67" s="235">
        <v>186402</v>
      </c>
      <c r="N67" s="234"/>
      <c r="O67" s="234"/>
      <c r="P67" s="234"/>
      <c r="Q67" s="234"/>
      <c r="R67" s="234"/>
      <c r="S67" s="239"/>
      <c r="T67" s="239"/>
      <c r="U67" s="234"/>
      <c r="V67" s="234"/>
      <c r="W67" s="234"/>
      <c r="X67" s="234"/>
      <c r="Y67" s="234"/>
    </row>
    <row r="68" s="125" customFormat="1" ht="31" customHeight="1" spans="1:25">
      <c r="A68" s="234" t="s">
        <v>73</v>
      </c>
      <c r="B68" s="234" t="s">
        <v>368</v>
      </c>
      <c r="C68" s="234" t="s">
        <v>187</v>
      </c>
      <c r="D68" s="234" t="s">
        <v>186</v>
      </c>
      <c r="E68" s="234" t="s">
        <v>187</v>
      </c>
      <c r="F68" s="234" t="s">
        <v>316</v>
      </c>
      <c r="G68" s="234" t="s">
        <v>187</v>
      </c>
      <c r="H68" s="235">
        <v>455984.04</v>
      </c>
      <c r="I68" s="235">
        <v>455984.04</v>
      </c>
      <c r="J68" s="234"/>
      <c r="K68" s="234"/>
      <c r="L68" s="234"/>
      <c r="M68" s="235">
        <v>455984.04</v>
      </c>
      <c r="N68" s="234"/>
      <c r="O68" s="234"/>
      <c r="P68" s="234"/>
      <c r="Q68" s="234"/>
      <c r="R68" s="234"/>
      <c r="S68" s="239"/>
      <c r="T68" s="239"/>
      <c r="U68" s="234"/>
      <c r="V68" s="234"/>
      <c r="W68" s="234"/>
      <c r="X68" s="234"/>
      <c r="Y68" s="234"/>
    </row>
    <row r="69" s="125" customFormat="1" ht="31" customHeight="1" spans="1:25">
      <c r="A69" s="234" t="s">
        <v>73</v>
      </c>
      <c r="B69" s="234" t="s">
        <v>369</v>
      </c>
      <c r="C69" s="234" t="s">
        <v>318</v>
      </c>
      <c r="D69" s="234" t="s">
        <v>146</v>
      </c>
      <c r="E69" s="234" t="s">
        <v>147</v>
      </c>
      <c r="F69" s="234" t="s">
        <v>292</v>
      </c>
      <c r="G69" s="234" t="s">
        <v>293</v>
      </c>
      <c r="H69" s="235">
        <v>60000</v>
      </c>
      <c r="I69" s="235">
        <v>60000</v>
      </c>
      <c r="J69" s="234"/>
      <c r="K69" s="234"/>
      <c r="L69" s="234"/>
      <c r="M69" s="235">
        <v>60000</v>
      </c>
      <c r="N69" s="234"/>
      <c r="O69" s="234"/>
      <c r="P69" s="234"/>
      <c r="Q69" s="234"/>
      <c r="R69" s="234"/>
      <c r="S69" s="239"/>
      <c r="T69" s="239"/>
      <c r="U69" s="234"/>
      <c r="V69" s="234"/>
      <c r="W69" s="234"/>
      <c r="X69" s="234"/>
      <c r="Y69" s="234"/>
    </row>
    <row r="70" s="125" customFormat="1" ht="31" customHeight="1" spans="1:25">
      <c r="A70" s="234" t="s">
        <v>73</v>
      </c>
      <c r="B70" s="234" t="s">
        <v>370</v>
      </c>
      <c r="C70" s="234" t="s">
        <v>371</v>
      </c>
      <c r="D70" s="234" t="s">
        <v>146</v>
      </c>
      <c r="E70" s="234" t="s">
        <v>147</v>
      </c>
      <c r="F70" s="234" t="s">
        <v>284</v>
      </c>
      <c r="G70" s="234" t="s">
        <v>285</v>
      </c>
      <c r="H70" s="235">
        <v>76709</v>
      </c>
      <c r="I70" s="235">
        <v>76709</v>
      </c>
      <c r="J70" s="234"/>
      <c r="K70" s="234"/>
      <c r="L70" s="234"/>
      <c r="M70" s="235">
        <v>76709</v>
      </c>
      <c r="N70" s="234"/>
      <c r="O70" s="234"/>
      <c r="P70" s="234"/>
      <c r="Q70" s="234"/>
      <c r="R70" s="234"/>
      <c r="S70" s="239"/>
      <c r="T70" s="239"/>
      <c r="U70" s="234"/>
      <c r="V70" s="234"/>
      <c r="W70" s="234"/>
      <c r="X70" s="234"/>
      <c r="Y70" s="234"/>
    </row>
    <row r="71" s="125" customFormat="1" ht="31" customHeight="1" spans="1:25">
      <c r="A71" s="234" t="s">
        <v>73</v>
      </c>
      <c r="B71" s="234" t="s">
        <v>372</v>
      </c>
      <c r="C71" s="234" t="s">
        <v>373</v>
      </c>
      <c r="D71" s="234" t="s">
        <v>146</v>
      </c>
      <c r="E71" s="234" t="s">
        <v>147</v>
      </c>
      <c r="F71" s="234" t="s">
        <v>306</v>
      </c>
      <c r="G71" s="234" t="s">
        <v>307</v>
      </c>
      <c r="H71" s="235">
        <v>90000</v>
      </c>
      <c r="I71" s="235"/>
      <c r="J71" s="234"/>
      <c r="K71" s="234"/>
      <c r="L71" s="234"/>
      <c r="M71" s="235"/>
      <c r="N71" s="234"/>
      <c r="O71" s="234"/>
      <c r="P71" s="234"/>
      <c r="Q71" s="234"/>
      <c r="R71" s="234"/>
      <c r="S71" s="239">
        <v>90000</v>
      </c>
      <c r="T71" s="239">
        <v>90000</v>
      </c>
      <c r="U71" s="234"/>
      <c r="V71" s="234"/>
      <c r="W71" s="234"/>
      <c r="X71" s="234"/>
      <c r="Y71" s="234"/>
    </row>
    <row r="72" s="125" customFormat="1" ht="31" customHeight="1" spans="1:25">
      <c r="A72" s="234" t="s">
        <v>73</v>
      </c>
      <c r="B72" s="234" t="s">
        <v>374</v>
      </c>
      <c r="C72" s="234" t="s">
        <v>375</v>
      </c>
      <c r="D72" s="234" t="s">
        <v>146</v>
      </c>
      <c r="E72" s="234" t="s">
        <v>147</v>
      </c>
      <c r="F72" s="234" t="s">
        <v>284</v>
      </c>
      <c r="G72" s="234" t="s">
        <v>285</v>
      </c>
      <c r="H72" s="235">
        <v>852200.36</v>
      </c>
      <c r="I72" s="235"/>
      <c r="J72" s="234"/>
      <c r="K72" s="234"/>
      <c r="L72" s="234"/>
      <c r="M72" s="235"/>
      <c r="N72" s="234"/>
      <c r="O72" s="234"/>
      <c r="P72" s="234"/>
      <c r="Q72" s="234"/>
      <c r="R72" s="234"/>
      <c r="S72" s="239">
        <v>852200.36</v>
      </c>
      <c r="T72" s="239">
        <v>852200.36</v>
      </c>
      <c r="U72" s="234"/>
      <c r="V72" s="234"/>
      <c r="W72" s="234"/>
      <c r="X72" s="234"/>
      <c r="Y72" s="234"/>
    </row>
    <row r="73" s="125" customFormat="1" ht="31" customHeight="1" spans="1:25">
      <c r="A73" s="234" t="s">
        <v>73</v>
      </c>
      <c r="B73" s="234" t="s">
        <v>376</v>
      </c>
      <c r="C73" s="234" t="s">
        <v>377</v>
      </c>
      <c r="D73" s="234" t="s">
        <v>146</v>
      </c>
      <c r="E73" s="234" t="s">
        <v>147</v>
      </c>
      <c r="F73" s="234" t="s">
        <v>332</v>
      </c>
      <c r="G73" s="234" t="s">
        <v>333</v>
      </c>
      <c r="H73" s="235">
        <v>100000</v>
      </c>
      <c r="I73" s="235"/>
      <c r="J73" s="234"/>
      <c r="K73" s="234"/>
      <c r="L73" s="234"/>
      <c r="M73" s="235"/>
      <c r="N73" s="234"/>
      <c r="O73" s="234"/>
      <c r="P73" s="234"/>
      <c r="Q73" s="234"/>
      <c r="R73" s="234"/>
      <c r="S73" s="239">
        <v>100000</v>
      </c>
      <c r="T73" s="239">
        <v>100000</v>
      </c>
      <c r="U73" s="234"/>
      <c r="V73" s="234"/>
      <c r="W73" s="234"/>
      <c r="X73" s="234"/>
      <c r="Y73" s="234"/>
    </row>
    <row r="74" s="125" customFormat="1" ht="31" customHeight="1" spans="1:25">
      <c r="A74" s="234" t="s">
        <v>73</v>
      </c>
      <c r="B74" s="234" t="s">
        <v>376</v>
      </c>
      <c r="C74" s="234" t="s">
        <v>377</v>
      </c>
      <c r="D74" s="234" t="s">
        <v>146</v>
      </c>
      <c r="E74" s="234" t="s">
        <v>147</v>
      </c>
      <c r="F74" s="234" t="s">
        <v>378</v>
      </c>
      <c r="G74" s="234" t="s">
        <v>379</v>
      </c>
      <c r="H74" s="235">
        <v>300000</v>
      </c>
      <c r="I74" s="235"/>
      <c r="J74" s="234"/>
      <c r="K74" s="234"/>
      <c r="L74" s="234"/>
      <c r="M74" s="235"/>
      <c r="N74" s="234"/>
      <c r="O74" s="234"/>
      <c r="P74" s="234"/>
      <c r="Q74" s="234"/>
      <c r="R74" s="234"/>
      <c r="S74" s="239">
        <v>300000</v>
      </c>
      <c r="T74" s="239">
        <v>300000</v>
      </c>
      <c r="U74" s="234"/>
      <c r="V74" s="234"/>
      <c r="W74" s="234"/>
      <c r="X74" s="234"/>
      <c r="Y74" s="234"/>
    </row>
    <row r="75" s="125" customFormat="1" ht="31" customHeight="1" spans="1:25">
      <c r="A75" s="234" t="s">
        <v>73</v>
      </c>
      <c r="B75" s="234" t="s">
        <v>376</v>
      </c>
      <c r="C75" s="234" t="s">
        <v>377</v>
      </c>
      <c r="D75" s="234" t="s">
        <v>146</v>
      </c>
      <c r="E75" s="234" t="s">
        <v>147</v>
      </c>
      <c r="F75" s="234" t="s">
        <v>380</v>
      </c>
      <c r="G75" s="234" t="s">
        <v>381</v>
      </c>
      <c r="H75" s="235">
        <v>267343.94</v>
      </c>
      <c r="I75" s="235"/>
      <c r="J75" s="234"/>
      <c r="K75" s="234"/>
      <c r="L75" s="234"/>
      <c r="M75" s="235"/>
      <c r="N75" s="234"/>
      <c r="O75" s="234"/>
      <c r="P75" s="234"/>
      <c r="Q75" s="234"/>
      <c r="R75" s="234"/>
      <c r="S75" s="239">
        <v>267343.94</v>
      </c>
      <c r="T75" s="239">
        <v>267343.94</v>
      </c>
      <c r="U75" s="234"/>
      <c r="V75" s="234"/>
      <c r="W75" s="234"/>
      <c r="X75" s="234"/>
      <c r="Y75" s="234"/>
    </row>
    <row r="76" s="125" customFormat="1" ht="31" customHeight="1" spans="1:25">
      <c r="A76" s="234" t="s">
        <v>75</v>
      </c>
      <c r="B76" s="234"/>
      <c r="C76" s="234"/>
      <c r="D76" s="234"/>
      <c r="E76" s="234"/>
      <c r="F76" s="234"/>
      <c r="G76" s="234"/>
      <c r="H76" s="235">
        <v>7425575.27</v>
      </c>
      <c r="I76" s="235">
        <v>5104546.52</v>
      </c>
      <c r="J76" s="234"/>
      <c r="K76" s="234"/>
      <c r="L76" s="234"/>
      <c r="M76" s="235">
        <v>5104546.52</v>
      </c>
      <c r="N76" s="234"/>
      <c r="O76" s="234"/>
      <c r="P76" s="234"/>
      <c r="Q76" s="234"/>
      <c r="R76" s="234"/>
      <c r="S76" s="239">
        <v>2321028.75</v>
      </c>
      <c r="T76" s="239">
        <v>2321028.75</v>
      </c>
      <c r="U76" s="234"/>
      <c r="V76" s="234"/>
      <c r="W76" s="234"/>
      <c r="X76" s="234"/>
      <c r="Y76" s="234"/>
    </row>
    <row r="77" s="125" customFormat="1" ht="31" customHeight="1" spans="1:25">
      <c r="A77" s="234" t="s">
        <v>75</v>
      </c>
      <c r="B77" s="234" t="s">
        <v>382</v>
      </c>
      <c r="C77" s="234" t="s">
        <v>267</v>
      </c>
      <c r="D77" s="234" t="s">
        <v>146</v>
      </c>
      <c r="E77" s="234" t="s">
        <v>147</v>
      </c>
      <c r="F77" s="234" t="s">
        <v>264</v>
      </c>
      <c r="G77" s="234" t="s">
        <v>265</v>
      </c>
      <c r="H77" s="235">
        <v>1350900</v>
      </c>
      <c r="I77" s="235">
        <v>1350900</v>
      </c>
      <c r="J77" s="234"/>
      <c r="K77" s="234"/>
      <c r="L77" s="234"/>
      <c r="M77" s="235">
        <v>1350900</v>
      </c>
      <c r="N77" s="234"/>
      <c r="O77" s="234"/>
      <c r="P77" s="234"/>
      <c r="Q77" s="234"/>
      <c r="R77" s="234"/>
      <c r="S77" s="239"/>
      <c r="T77" s="239"/>
      <c r="U77" s="234"/>
      <c r="V77" s="234"/>
      <c r="W77" s="234"/>
      <c r="X77" s="234"/>
      <c r="Y77" s="234"/>
    </row>
    <row r="78" s="125" customFormat="1" ht="31" customHeight="1" spans="1:25">
      <c r="A78" s="234" t="s">
        <v>75</v>
      </c>
      <c r="B78" s="234" t="s">
        <v>383</v>
      </c>
      <c r="C78" s="234" t="s">
        <v>273</v>
      </c>
      <c r="D78" s="234" t="s">
        <v>146</v>
      </c>
      <c r="E78" s="234" t="s">
        <v>147</v>
      </c>
      <c r="F78" s="234" t="s">
        <v>270</v>
      </c>
      <c r="G78" s="234" t="s">
        <v>271</v>
      </c>
      <c r="H78" s="235">
        <v>200160</v>
      </c>
      <c r="I78" s="235">
        <v>200160</v>
      </c>
      <c r="J78" s="234"/>
      <c r="K78" s="234"/>
      <c r="L78" s="234"/>
      <c r="M78" s="235">
        <v>200160</v>
      </c>
      <c r="N78" s="234"/>
      <c r="O78" s="234"/>
      <c r="P78" s="234"/>
      <c r="Q78" s="234"/>
      <c r="R78" s="234"/>
      <c r="S78" s="239"/>
      <c r="T78" s="239"/>
      <c r="U78" s="234"/>
      <c r="V78" s="234"/>
      <c r="W78" s="234"/>
      <c r="X78" s="234"/>
      <c r="Y78" s="234"/>
    </row>
    <row r="79" s="125" customFormat="1" ht="31" customHeight="1" spans="1:25">
      <c r="A79" s="234" t="s">
        <v>75</v>
      </c>
      <c r="B79" s="234" t="s">
        <v>383</v>
      </c>
      <c r="C79" s="234" t="s">
        <v>273</v>
      </c>
      <c r="D79" s="234" t="s">
        <v>146</v>
      </c>
      <c r="E79" s="234" t="s">
        <v>147</v>
      </c>
      <c r="F79" s="234" t="s">
        <v>270</v>
      </c>
      <c r="G79" s="234" t="s">
        <v>271</v>
      </c>
      <c r="H79" s="235">
        <v>162000</v>
      </c>
      <c r="I79" s="235">
        <v>162000</v>
      </c>
      <c r="J79" s="234"/>
      <c r="K79" s="234"/>
      <c r="L79" s="234"/>
      <c r="M79" s="235">
        <v>162000</v>
      </c>
      <c r="N79" s="234"/>
      <c r="O79" s="234"/>
      <c r="P79" s="234"/>
      <c r="Q79" s="234"/>
      <c r="R79" s="234"/>
      <c r="S79" s="239"/>
      <c r="T79" s="239"/>
      <c r="U79" s="234"/>
      <c r="V79" s="234"/>
      <c r="W79" s="234"/>
      <c r="X79" s="234"/>
      <c r="Y79" s="234"/>
    </row>
    <row r="80" s="125" customFormat="1" ht="31" customHeight="1" spans="1:25">
      <c r="A80" s="234" t="s">
        <v>75</v>
      </c>
      <c r="B80" s="234" t="s">
        <v>384</v>
      </c>
      <c r="C80" s="234" t="s">
        <v>279</v>
      </c>
      <c r="D80" s="234" t="s">
        <v>146</v>
      </c>
      <c r="E80" s="234" t="s">
        <v>147</v>
      </c>
      <c r="F80" s="234" t="s">
        <v>276</v>
      </c>
      <c r="G80" s="234" t="s">
        <v>277</v>
      </c>
      <c r="H80" s="235">
        <v>112575</v>
      </c>
      <c r="I80" s="235">
        <v>112575</v>
      </c>
      <c r="J80" s="234"/>
      <c r="K80" s="234"/>
      <c r="L80" s="234"/>
      <c r="M80" s="235">
        <v>112575</v>
      </c>
      <c r="N80" s="234"/>
      <c r="O80" s="234"/>
      <c r="P80" s="234"/>
      <c r="Q80" s="234"/>
      <c r="R80" s="234"/>
      <c r="S80" s="239"/>
      <c r="T80" s="239"/>
      <c r="U80" s="234"/>
      <c r="V80" s="234"/>
      <c r="W80" s="234"/>
      <c r="X80" s="234"/>
      <c r="Y80" s="234"/>
    </row>
    <row r="81" s="125" customFormat="1" ht="31" customHeight="1" spans="1:25">
      <c r="A81" s="234" t="s">
        <v>75</v>
      </c>
      <c r="B81" s="234" t="s">
        <v>385</v>
      </c>
      <c r="C81" s="234" t="s">
        <v>283</v>
      </c>
      <c r="D81" s="234" t="s">
        <v>146</v>
      </c>
      <c r="E81" s="234" t="s">
        <v>147</v>
      </c>
      <c r="F81" s="234" t="s">
        <v>284</v>
      </c>
      <c r="G81" s="234" t="s">
        <v>285</v>
      </c>
      <c r="H81" s="235">
        <v>441240</v>
      </c>
      <c r="I81" s="235">
        <v>441240</v>
      </c>
      <c r="J81" s="234"/>
      <c r="K81" s="234"/>
      <c r="L81" s="234"/>
      <c r="M81" s="235">
        <v>441240</v>
      </c>
      <c r="N81" s="234"/>
      <c r="O81" s="234"/>
      <c r="P81" s="234"/>
      <c r="Q81" s="234"/>
      <c r="R81" s="234"/>
      <c r="S81" s="239"/>
      <c r="T81" s="239"/>
      <c r="U81" s="234"/>
      <c r="V81" s="234"/>
      <c r="W81" s="234"/>
      <c r="X81" s="234"/>
      <c r="Y81" s="234"/>
    </row>
    <row r="82" s="125" customFormat="1" ht="31" customHeight="1" spans="1:25">
      <c r="A82" s="234" t="s">
        <v>75</v>
      </c>
      <c r="B82" s="234" t="s">
        <v>386</v>
      </c>
      <c r="C82" s="234" t="s">
        <v>287</v>
      </c>
      <c r="D82" s="234" t="s">
        <v>146</v>
      </c>
      <c r="E82" s="234" t="s">
        <v>147</v>
      </c>
      <c r="F82" s="234" t="s">
        <v>284</v>
      </c>
      <c r="G82" s="234" t="s">
        <v>285</v>
      </c>
      <c r="H82" s="235">
        <v>477144</v>
      </c>
      <c r="I82" s="235">
        <v>477144</v>
      </c>
      <c r="J82" s="234"/>
      <c r="K82" s="234"/>
      <c r="L82" s="234"/>
      <c r="M82" s="235">
        <v>477144</v>
      </c>
      <c r="N82" s="234"/>
      <c r="O82" s="234"/>
      <c r="P82" s="234"/>
      <c r="Q82" s="234"/>
      <c r="R82" s="234"/>
      <c r="S82" s="239"/>
      <c r="T82" s="239"/>
      <c r="U82" s="234"/>
      <c r="V82" s="234"/>
      <c r="W82" s="234"/>
      <c r="X82" s="234"/>
      <c r="Y82" s="234"/>
    </row>
    <row r="83" s="125" customFormat="1" ht="31" customHeight="1" spans="1:25">
      <c r="A83" s="234" t="s">
        <v>75</v>
      </c>
      <c r="B83" s="234" t="s">
        <v>386</v>
      </c>
      <c r="C83" s="234" t="s">
        <v>287</v>
      </c>
      <c r="D83" s="234" t="s">
        <v>146</v>
      </c>
      <c r="E83" s="234" t="s">
        <v>147</v>
      </c>
      <c r="F83" s="234" t="s">
        <v>284</v>
      </c>
      <c r="G83" s="234" t="s">
        <v>285</v>
      </c>
      <c r="H83" s="235">
        <v>751800</v>
      </c>
      <c r="I83" s="235">
        <v>751800</v>
      </c>
      <c r="J83" s="234"/>
      <c r="K83" s="234"/>
      <c r="L83" s="234"/>
      <c r="M83" s="235">
        <v>751800</v>
      </c>
      <c r="N83" s="234"/>
      <c r="O83" s="234"/>
      <c r="P83" s="234"/>
      <c r="Q83" s="234"/>
      <c r="R83" s="234"/>
      <c r="S83" s="239"/>
      <c r="T83" s="239"/>
      <c r="U83" s="234"/>
      <c r="V83" s="234"/>
      <c r="W83" s="234"/>
      <c r="X83" s="234"/>
      <c r="Y83" s="234"/>
    </row>
    <row r="84" s="125" customFormat="1" ht="31" customHeight="1" spans="1:25">
      <c r="A84" s="234" t="s">
        <v>75</v>
      </c>
      <c r="B84" s="234" t="s">
        <v>387</v>
      </c>
      <c r="C84" s="234" t="s">
        <v>289</v>
      </c>
      <c r="D84" s="234" t="s">
        <v>146</v>
      </c>
      <c r="E84" s="234" t="s">
        <v>147</v>
      </c>
      <c r="F84" s="234" t="s">
        <v>284</v>
      </c>
      <c r="G84" s="234" t="s">
        <v>285</v>
      </c>
      <c r="H84" s="235">
        <v>7500</v>
      </c>
      <c r="I84" s="235">
        <v>7500</v>
      </c>
      <c r="J84" s="234"/>
      <c r="K84" s="234"/>
      <c r="L84" s="234"/>
      <c r="M84" s="235">
        <v>7500</v>
      </c>
      <c r="N84" s="234"/>
      <c r="O84" s="234"/>
      <c r="P84" s="234"/>
      <c r="Q84" s="234"/>
      <c r="R84" s="234"/>
      <c r="S84" s="239"/>
      <c r="T84" s="239"/>
      <c r="U84" s="234"/>
      <c r="V84" s="234"/>
      <c r="W84" s="234"/>
      <c r="X84" s="234"/>
      <c r="Y84" s="234"/>
    </row>
    <row r="85" s="125" customFormat="1" ht="31" customHeight="1" spans="1:25">
      <c r="A85" s="234" t="s">
        <v>75</v>
      </c>
      <c r="B85" s="234" t="s">
        <v>388</v>
      </c>
      <c r="C85" s="234" t="s">
        <v>291</v>
      </c>
      <c r="D85" s="234" t="s">
        <v>146</v>
      </c>
      <c r="E85" s="234" t="s">
        <v>147</v>
      </c>
      <c r="F85" s="234" t="s">
        <v>292</v>
      </c>
      <c r="G85" s="234" t="s">
        <v>293</v>
      </c>
      <c r="H85" s="235">
        <v>46080</v>
      </c>
      <c r="I85" s="235">
        <v>46080</v>
      </c>
      <c r="J85" s="234"/>
      <c r="K85" s="234"/>
      <c r="L85" s="234"/>
      <c r="M85" s="235">
        <v>46080</v>
      </c>
      <c r="N85" s="234"/>
      <c r="O85" s="234"/>
      <c r="P85" s="234"/>
      <c r="Q85" s="234"/>
      <c r="R85" s="234"/>
      <c r="S85" s="239"/>
      <c r="T85" s="239"/>
      <c r="U85" s="234"/>
      <c r="V85" s="234"/>
      <c r="W85" s="234"/>
      <c r="X85" s="234"/>
      <c r="Y85" s="234"/>
    </row>
    <row r="86" s="125" customFormat="1" ht="31" customHeight="1" spans="1:25">
      <c r="A86" s="234" t="s">
        <v>75</v>
      </c>
      <c r="B86" s="234" t="s">
        <v>389</v>
      </c>
      <c r="C86" s="234" t="s">
        <v>295</v>
      </c>
      <c r="D86" s="234" t="s">
        <v>117</v>
      </c>
      <c r="E86" s="234" t="s">
        <v>118</v>
      </c>
      <c r="F86" s="234" t="s">
        <v>296</v>
      </c>
      <c r="G86" s="234" t="s">
        <v>297</v>
      </c>
      <c r="H86" s="235">
        <v>525961.44</v>
      </c>
      <c r="I86" s="235">
        <v>525961.44</v>
      </c>
      <c r="J86" s="234"/>
      <c r="K86" s="234"/>
      <c r="L86" s="234"/>
      <c r="M86" s="235">
        <v>525961.44</v>
      </c>
      <c r="N86" s="234"/>
      <c r="O86" s="234"/>
      <c r="P86" s="234"/>
      <c r="Q86" s="234"/>
      <c r="R86" s="234"/>
      <c r="S86" s="239"/>
      <c r="T86" s="239"/>
      <c r="U86" s="234"/>
      <c r="V86" s="234"/>
      <c r="W86" s="234"/>
      <c r="X86" s="234"/>
      <c r="Y86" s="234"/>
    </row>
    <row r="87" s="125" customFormat="1" ht="31" customHeight="1" spans="1:25">
      <c r="A87" s="234" t="s">
        <v>75</v>
      </c>
      <c r="B87" s="234" t="s">
        <v>390</v>
      </c>
      <c r="C87" s="234" t="s">
        <v>299</v>
      </c>
      <c r="D87" s="234" t="s">
        <v>170</v>
      </c>
      <c r="E87" s="234" t="s">
        <v>171</v>
      </c>
      <c r="F87" s="234" t="s">
        <v>300</v>
      </c>
      <c r="G87" s="234" t="s">
        <v>301</v>
      </c>
      <c r="H87" s="235"/>
      <c r="I87" s="235"/>
      <c r="J87" s="234"/>
      <c r="K87" s="234"/>
      <c r="L87" s="234"/>
      <c r="M87" s="235"/>
      <c r="N87" s="234"/>
      <c r="O87" s="234"/>
      <c r="P87" s="234"/>
      <c r="Q87" s="234"/>
      <c r="R87" s="234"/>
      <c r="S87" s="239"/>
      <c r="T87" s="239"/>
      <c r="U87" s="234"/>
      <c r="V87" s="234"/>
      <c r="W87" s="234"/>
      <c r="X87" s="234"/>
      <c r="Y87" s="234"/>
    </row>
    <row r="88" s="125" customFormat="1" ht="31" customHeight="1" spans="1:25">
      <c r="A88" s="234" t="s">
        <v>75</v>
      </c>
      <c r="B88" s="234" t="s">
        <v>390</v>
      </c>
      <c r="C88" s="234" t="s">
        <v>299</v>
      </c>
      <c r="D88" s="234" t="s">
        <v>172</v>
      </c>
      <c r="E88" s="234" t="s">
        <v>173</v>
      </c>
      <c r="F88" s="234" t="s">
        <v>300</v>
      </c>
      <c r="G88" s="234" t="s">
        <v>301</v>
      </c>
      <c r="H88" s="235">
        <v>17160</v>
      </c>
      <c r="I88" s="235">
        <v>17160</v>
      </c>
      <c r="J88" s="234"/>
      <c r="K88" s="234"/>
      <c r="L88" s="234"/>
      <c r="M88" s="235">
        <v>17160</v>
      </c>
      <c r="N88" s="234"/>
      <c r="O88" s="234"/>
      <c r="P88" s="234"/>
      <c r="Q88" s="234"/>
      <c r="R88" s="234"/>
      <c r="S88" s="239"/>
      <c r="T88" s="239"/>
      <c r="U88" s="234"/>
      <c r="V88" s="234"/>
      <c r="W88" s="234"/>
      <c r="X88" s="234"/>
      <c r="Y88" s="234"/>
    </row>
    <row r="89" s="125" customFormat="1" ht="31" customHeight="1" spans="1:25">
      <c r="A89" s="234" t="s">
        <v>75</v>
      </c>
      <c r="B89" s="234" t="s">
        <v>391</v>
      </c>
      <c r="C89" s="234" t="s">
        <v>363</v>
      </c>
      <c r="D89" s="234" t="s">
        <v>172</v>
      </c>
      <c r="E89" s="234" t="s">
        <v>173</v>
      </c>
      <c r="F89" s="234" t="s">
        <v>300</v>
      </c>
      <c r="G89" s="234" t="s">
        <v>301</v>
      </c>
      <c r="H89" s="235">
        <v>279418</v>
      </c>
      <c r="I89" s="235">
        <v>279418</v>
      </c>
      <c r="J89" s="234"/>
      <c r="K89" s="234"/>
      <c r="L89" s="234"/>
      <c r="M89" s="235">
        <v>279418</v>
      </c>
      <c r="N89" s="234"/>
      <c r="O89" s="234"/>
      <c r="P89" s="234"/>
      <c r="Q89" s="234"/>
      <c r="R89" s="234"/>
      <c r="S89" s="239"/>
      <c r="T89" s="239"/>
      <c r="U89" s="234"/>
      <c r="V89" s="234"/>
      <c r="W89" s="234"/>
      <c r="X89" s="234"/>
      <c r="Y89" s="234"/>
    </row>
    <row r="90" s="125" customFormat="1" ht="31" customHeight="1" spans="1:25">
      <c r="A90" s="234" t="s">
        <v>75</v>
      </c>
      <c r="B90" s="234" t="s">
        <v>392</v>
      </c>
      <c r="C90" s="234" t="s">
        <v>305</v>
      </c>
      <c r="D90" s="234" t="s">
        <v>176</v>
      </c>
      <c r="E90" s="234" t="s">
        <v>177</v>
      </c>
      <c r="F90" s="234" t="s">
        <v>306</v>
      </c>
      <c r="G90" s="234" t="s">
        <v>307</v>
      </c>
      <c r="H90" s="235">
        <v>29586</v>
      </c>
      <c r="I90" s="235">
        <v>29586</v>
      </c>
      <c r="J90" s="234"/>
      <c r="K90" s="234"/>
      <c r="L90" s="234"/>
      <c r="M90" s="235">
        <v>29586</v>
      </c>
      <c r="N90" s="234"/>
      <c r="O90" s="234"/>
      <c r="P90" s="234"/>
      <c r="Q90" s="234"/>
      <c r="R90" s="234"/>
      <c r="S90" s="239"/>
      <c r="T90" s="239"/>
      <c r="U90" s="234"/>
      <c r="V90" s="234"/>
      <c r="W90" s="234"/>
      <c r="X90" s="234"/>
      <c r="Y90" s="234"/>
    </row>
    <row r="91" s="125" customFormat="1" ht="31" customHeight="1" spans="1:25">
      <c r="A91" s="234" t="s">
        <v>75</v>
      </c>
      <c r="B91" s="234" t="s">
        <v>393</v>
      </c>
      <c r="C91" s="234" t="s">
        <v>309</v>
      </c>
      <c r="D91" s="234" t="s">
        <v>170</v>
      </c>
      <c r="E91" s="234" t="s">
        <v>171</v>
      </c>
      <c r="F91" s="234" t="s">
        <v>300</v>
      </c>
      <c r="G91" s="234" t="s">
        <v>301</v>
      </c>
      <c r="H91" s="235"/>
      <c r="I91" s="235"/>
      <c r="J91" s="234"/>
      <c r="K91" s="234"/>
      <c r="L91" s="234"/>
      <c r="M91" s="235"/>
      <c r="N91" s="234"/>
      <c r="O91" s="234"/>
      <c r="P91" s="234"/>
      <c r="Q91" s="234"/>
      <c r="R91" s="234"/>
      <c r="S91" s="239"/>
      <c r="T91" s="239"/>
      <c r="U91" s="234"/>
      <c r="V91" s="234"/>
      <c r="W91" s="234"/>
      <c r="X91" s="234"/>
      <c r="Y91" s="234"/>
    </row>
    <row r="92" s="125" customFormat="1" ht="31" customHeight="1" spans="1:25">
      <c r="A92" s="234" t="s">
        <v>75</v>
      </c>
      <c r="B92" s="234" t="s">
        <v>393</v>
      </c>
      <c r="C92" s="234" t="s">
        <v>309</v>
      </c>
      <c r="D92" s="234" t="s">
        <v>172</v>
      </c>
      <c r="E92" s="234" t="s">
        <v>173</v>
      </c>
      <c r="F92" s="234" t="s">
        <v>300</v>
      </c>
      <c r="G92" s="234" t="s">
        <v>301</v>
      </c>
      <c r="H92" s="235">
        <v>13150</v>
      </c>
      <c r="I92" s="235">
        <v>13150</v>
      </c>
      <c r="J92" s="234"/>
      <c r="K92" s="234"/>
      <c r="L92" s="234"/>
      <c r="M92" s="235">
        <v>13150</v>
      </c>
      <c r="N92" s="234"/>
      <c r="O92" s="234"/>
      <c r="P92" s="234"/>
      <c r="Q92" s="234"/>
      <c r="R92" s="234"/>
      <c r="S92" s="239"/>
      <c r="T92" s="239"/>
      <c r="U92" s="234"/>
      <c r="V92" s="234"/>
      <c r="W92" s="234"/>
      <c r="X92" s="234"/>
      <c r="Y92" s="234"/>
    </row>
    <row r="93" s="125" customFormat="1" ht="31" customHeight="1" spans="1:25">
      <c r="A93" s="234" t="s">
        <v>75</v>
      </c>
      <c r="B93" s="234" t="s">
        <v>394</v>
      </c>
      <c r="C93" s="234" t="s">
        <v>311</v>
      </c>
      <c r="D93" s="234" t="s">
        <v>125</v>
      </c>
      <c r="E93" s="234" t="s">
        <v>124</v>
      </c>
      <c r="F93" s="234" t="s">
        <v>306</v>
      </c>
      <c r="G93" s="234" t="s">
        <v>307</v>
      </c>
      <c r="H93" s="235">
        <v>23011</v>
      </c>
      <c r="I93" s="235">
        <v>23011</v>
      </c>
      <c r="J93" s="234"/>
      <c r="K93" s="234"/>
      <c r="L93" s="234"/>
      <c r="M93" s="235">
        <v>23011</v>
      </c>
      <c r="N93" s="234"/>
      <c r="O93" s="234"/>
      <c r="P93" s="234"/>
      <c r="Q93" s="234"/>
      <c r="R93" s="234"/>
      <c r="S93" s="239"/>
      <c r="T93" s="239"/>
      <c r="U93" s="234"/>
      <c r="V93" s="234"/>
      <c r="W93" s="234"/>
      <c r="X93" s="234"/>
      <c r="Y93" s="234"/>
    </row>
    <row r="94" s="125" customFormat="1" ht="31" customHeight="1" spans="1:25">
      <c r="A94" s="234" t="s">
        <v>75</v>
      </c>
      <c r="B94" s="234" t="s">
        <v>395</v>
      </c>
      <c r="C94" s="234" t="s">
        <v>175</v>
      </c>
      <c r="D94" s="234" t="s">
        <v>174</v>
      </c>
      <c r="E94" s="234" t="s">
        <v>175</v>
      </c>
      <c r="F94" s="234" t="s">
        <v>313</v>
      </c>
      <c r="G94" s="234" t="s">
        <v>314</v>
      </c>
      <c r="H94" s="235">
        <v>172922</v>
      </c>
      <c r="I94" s="235">
        <v>172922</v>
      </c>
      <c r="J94" s="234"/>
      <c r="K94" s="234"/>
      <c r="L94" s="234"/>
      <c r="M94" s="235">
        <v>172922</v>
      </c>
      <c r="N94" s="234"/>
      <c r="O94" s="234"/>
      <c r="P94" s="234"/>
      <c r="Q94" s="234"/>
      <c r="R94" s="234"/>
      <c r="S94" s="239"/>
      <c r="T94" s="239"/>
      <c r="U94" s="234"/>
      <c r="V94" s="234"/>
      <c r="W94" s="234"/>
      <c r="X94" s="234"/>
      <c r="Y94" s="234"/>
    </row>
    <row r="95" s="125" customFormat="1" ht="31" customHeight="1" spans="1:25">
      <c r="A95" s="234" t="s">
        <v>75</v>
      </c>
      <c r="B95" s="234" t="s">
        <v>396</v>
      </c>
      <c r="C95" s="234" t="s">
        <v>187</v>
      </c>
      <c r="D95" s="234" t="s">
        <v>186</v>
      </c>
      <c r="E95" s="234" t="s">
        <v>187</v>
      </c>
      <c r="F95" s="234" t="s">
        <v>316</v>
      </c>
      <c r="G95" s="234" t="s">
        <v>187</v>
      </c>
      <c r="H95" s="235">
        <v>394471.08</v>
      </c>
      <c r="I95" s="235">
        <v>394471.08</v>
      </c>
      <c r="J95" s="234"/>
      <c r="K95" s="234"/>
      <c r="L95" s="234"/>
      <c r="M95" s="235">
        <v>394471.08</v>
      </c>
      <c r="N95" s="234"/>
      <c r="O95" s="234"/>
      <c r="P95" s="234"/>
      <c r="Q95" s="234"/>
      <c r="R95" s="234"/>
      <c r="S95" s="239"/>
      <c r="T95" s="239"/>
      <c r="U95" s="234"/>
      <c r="V95" s="234"/>
      <c r="W95" s="234"/>
      <c r="X95" s="234"/>
      <c r="Y95" s="234"/>
    </row>
    <row r="96" s="125" customFormat="1" ht="31" customHeight="1" spans="1:25">
      <c r="A96" s="234" t="s">
        <v>75</v>
      </c>
      <c r="B96" s="234" t="s">
        <v>397</v>
      </c>
      <c r="C96" s="234" t="s">
        <v>318</v>
      </c>
      <c r="D96" s="234" t="s">
        <v>146</v>
      </c>
      <c r="E96" s="234" t="s">
        <v>147</v>
      </c>
      <c r="F96" s="234" t="s">
        <v>292</v>
      </c>
      <c r="G96" s="234" t="s">
        <v>293</v>
      </c>
      <c r="H96" s="235">
        <v>30000</v>
      </c>
      <c r="I96" s="235">
        <v>30000</v>
      </c>
      <c r="J96" s="234"/>
      <c r="K96" s="234"/>
      <c r="L96" s="234"/>
      <c r="M96" s="235">
        <v>30000</v>
      </c>
      <c r="N96" s="234"/>
      <c r="O96" s="234"/>
      <c r="P96" s="234"/>
      <c r="Q96" s="234"/>
      <c r="R96" s="234"/>
      <c r="S96" s="239"/>
      <c r="T96" s="239"/>
      <c r="U96" s="234"/>
      <c r="V96" s="234"/>
      <c r="W96" s="234"/>
      <c r="X96" s="234"/>
      <c r="Y96" s="234"/>
    </row>
    <row r="97" s="125" customFormat="1" ht="31" customHeight="1" spans="1:25">
      <c r="A97" s="234" t="s">
        <v>75</v>
      </c>
      <c r="B97" s="234" t="s">
        <v>398</v>
      </c>
      <c r="C97" s="234" t="s">
        <v>371</v>
      </c>
      <c r="D97" s="234" t="s">
        <v>146</v>
      </c>
      <c r="E97" s="234" t="s">
        <v>147</v>
      </c>
      <c r="F97" s="234" t="s">
        <v>284</v>
      </c>
      <c r="G97" s="234" t="s">
        <v>285</v>
      </c>
      <c r="H97" s="235">
        <v>69468</v>
      </c>
      <c r="I97" s="235">
        <v>69468</v>
      </c>
      <c r="J97" s="234"/>
      <c r="K97" s="234"/>
      <c r="L97" s="234"/>
      <c r="M97" s="235">
        <v>69468</v>
      </c>
      <c r="N97" s="234"/>
      <c r="O97" s="234"/>
      <c r="P97" s="234"/>
      <c r="Q97" s="234"/>
      <c r="R97" s="234"/>
      <c r="S97" s="239"/>
      <c r="T97" s="239"/>
      <c r="U97" s="234"/>
      <c r="V97" s="234"/>
      <c r="W97" s="234"/>
      <c r="X97" s="234"/>
      <c r="Y97" s="234"/>
    </row>
    <row r="98" s="125" customFormat="1" ht="31" customHeight="1" spans="1:25">
      <c r="A98" s="234" t="s">
        <v>75</v>
      </c>
      <c r="B98" s="234" t="s">
        <v>399</v>
      </c>
      <c r="C98" s="234" t="s">
        <v>377</v>
      </c>
      <c r="D98" s="234" t="s">
        <v>146</v>
      </c>
      <c r="E98" s="234" t="s">
        <v>147</v>
      </c>
      <c r="F98" s="234" t="s">
        <v>332</v>
      </c>
      <c r="G98" s="234" t="s">
        <v>333</v>
      </c>
      <c r="H98" s="235">
        <v>221028.75</v>
      </c>
      <c r="I98" s="235"/>
      <c r="J98" s="234"/>
      <c r="K98" s="234"/>
      <c r="L98" s="234"/>
      <c r="M98" s="235"/>
      <c r="N98" s="234"/>
      <c r="O98" s="234"/>
      <c r="P98" s="234"/>
      <c r="Q98" s="234"/>
      <c r="R98" s="234"/>
      <c r="S98" s="239">
        <v>221028.75</v>
      </c>
      <c r="T98" s="239">
        <v>221028.75</v>
      </c>
      <c r="U98" s="234"/>
      <c r="V98" s="234"/>
      <c r="W98" s="234"/>
      <c r="X98" s="234"/>
      <c r="Y98" s="234"/>
    </row>
    <row r="99" s="125" customFormat="1" ht="31" customHeight="1" spans="1:25">
      <c r="A99" s="234" t="s">
        <v>75</v>
      </c>
      <c r="B99" s="234" t="s">
        <v>399</v>
      </c>
      <c r="C99" s="234" t="s">
        <v>377</v>
      </c>
      <c r="D99" s="234" t="s">
        <v>146</v>
      </c>
      <c r="E99" s="234" t="s">
        <v>147</v>
      </c>
      <c r="F99" s="234" t="s">
        <v>378</v>
      </c>
      <c r="G99" s="234" t="s">
        <v>379</v>
      </c>
      <c r="H99" s="235">
        <v>400000</v>
      </c>
      <c r="I99" s="235"/>
      <c r="J99" s="234"/>
      <c r="K99" s="234"/>
      <c r="L99" s="234"/>
      <c r="M99" s="235"/>
      <c r="N99" s="234"/>
      <c r="O99" s="234"/>
      <c r="P99" s="234"/>
      <c r="Q99" s="234"/>
      <c r="R99" s="234"/>
      <c r="S99" s="239">
        <v>400000</v>
      </c>
      <c r="T99" s="239">
        <v>400000</v>
      </c>
      <c r="U99" s="234"/>
      <c r="V99" s="234"/>
      <c r="W99" s="234"/>
      <c r="X99" s="234"/>
      <c r="Y99" s="234"/>
    </row>
    <row r="100" s="125" customFormat="1" ht="31" customHeight="1" spans="1:25">
      <c r="A100" s="234" t="s">
        <v>75</v>
      </c>
      <c r="B100" s="234" t="s">
        <v>399</v>
      </c>
      <c r="C100" s="234" t="s">
        <v>377</v>
      </c>
      <c r="D100" s="234" t="s">
        <v>146</v>
      </c>
      <c r="E100" s="234" t="s">
        <v>147</v>
      </c>
      <c r="F100" s="234" t="s">
        <v>380</v>
      </c>
      <c r="G100" s="234" t="s">
        <v>381</v>
      </c>
      <c r="H100" s="235">
        <v>200000</v>
      </c>
      <c r="I100" s="235"/>
      <c r="J100" s="234"/>
      <c r="K100" s="234"/>
      <c r="L100" s="234"/>
      <c r="M100" s="235"/>
      <c r="N100" s="234"/>
      <c r="O100" s="234"/>
      <c r="P100" s="234"/>
      <c r="Q100" s="234"/>
      <c r="R100" s="234"/>
      <c r="S100" s="239">
        <v>200000</v>
      </c>
      <c r="T100" s="239">
        <v>200000</v>
      </c>
      <c r="U100" s="234"/>
      <c r="V100" s="234"/>
      <c r="W100" s="234"/>
      <c r="X100" s="234"/>
      <c r="Y100" s="234"/>
    </row>
    <row r="101" s="125" customFormat="1" ht="31" customHeight="1" spans="1:25">
      <c r="A101" s="234" t="s">
        <v>75</v>
      </c>
      <c r="B101" s="234" t="s">
        <v>400</v>
      </c>
      <c r="C101" s="234" t="s">
        <v>375</v>
      </c>
      <c r="D101" s="234" t="s">
        <v>146</v>
      </c>
      <c r="E101" s="234" t="s">
        <v>147</v>
      </c>
      <c r="F101" s="234" t="s">
        <v>284</v>
      </c>
      <c r="G101" s="234" t="s">
        <v>285</v>
      </c>
      <c r="H101" s="235">
        <v>1500000</v>
      </c>
      <c r="I101" s="235"/>
      <c r="J101" s="234"/>
      <c r="K101" s="234"/>
      <c r="L101" s="234"/>
      <c r="M101" s="235"/>
      <c r="N101" s="234"/>
      <c r="O101" s="234"/>
      <c r="P101" s="234"/>
      <c r="Q101" s="234"/>
      <c r="R101" s="234"/>
      <c r="S101" s="239">
        <v>1500000</v>
      </c>
      <c r="T101" s="239">
        <v>1500000</v>
      </c>
      <c r="U101" s="234"/>
      <c r="V101" s="234"/>
      <c r="W101" s="234"/>
      <c r="X101" s="234"/>
      <c r="Y101" s="234"/>
    </row>
    <row r="102" s="125" customFormat="1" ht="31" customHeight="1" spans="1:25">
      <c r="A102" s="234" t="s">
        <v>77</v>
      </c>
      <c r="B102" s="234"/>
      <c r="C102" s="234"/>
      <c r="D102" s="234"/>
      <c r="E102" s="234"/>
      <c r="F102" s="234"/>
      <c r="G102" s="234"/>
      <c r="H102" s="235">
        <v>3069516.6</v>
      </c>
      <c r="I102" s="235">
        <v>3069516.6</v>
      </c>
      <c r="J102" s="234"/>
      <c r="K102" s="234"/>
      <c r="L102" s="234"/>
      <c r="M102" s="235">
        <v>3069516.6</v>
      </c>
      <c r="N102" s="234"/>
      <c r="O102" s="234"/>
      <c r="P102" s="234"/>
      <c r="Q102" s="234"/>
      <c r="R102" s="234"/>
      <c r="S102" s="239"/>
      <c r="T102" s="239"/>
      <c r="U102" s="234"/>
      <c r="V102" s="234"/>
      <c r="W102" s="234"/>
      <c r="X102" s="234"/>
      <c r="Y102" s="234"/>
    </row>
    <row r="103" s="125" customFormat="1" ht="31" customHeight="1" spans="1:25">
      <c r="A103" s="234" t="s">
        <v>77</v>
      </c>
      <c r="B103" s="234" t="s">
        <v>401</v>
      </c>
      <c r="C103" s="234" t="s">
        <v>267</v>
      </c>
      <c r="D103" s="234" t="s">
        <v>146</v>
      </c>
      <c r="E103" s="234" t="s">
        <v>147</v>
      </c>
      <c r="F103" s="234" t="s">
        <v>264</v>
      </c>
      <c r="G103" s="234" t="s">
        <v>265</v>
      </c>
      <c r="H103" s="235">
        <v>795420</v>
      </c>
      <c r="I103" s="235">
        <v>795420</v>
      </c>
      <c r="J103" s="234"/>
      <c r="K103" s="234"/>
      <c r="L103" s="234"/>
      <c r="M103" s="235">
        <v>795420</v>
      </c>
      <c r="N103" s="234"/>
      <c r="O103" s="234"/>
      <c r="P103" s="234"/>
      <c r="Q103" s="234"/>
      <c r="R103" s="234"/>
      <c r="S103" s="239"/>
      <c r="T103" s="239"/>
      <c r="U103" s="234"/>
      <c r="V103" s="234"/>
      <c r="W103" s="234"/>
      <c r="X103" s="234"/>
      <c r="Y103" s="234"/>
    </row>
    <row r="104" s="125" customFormat="1" ht="31" customHeight="1" spans="1:25">
      <c r="A104" s="234" t="s">
        <v>77</v>
      </c>
      <c r="B104" s="234" t="s">
        <v>402</v>
      </c>
      <c r="C104" s="234" t="s">
        <v>273</v>
      </c>
      <c r="D104" s="234" t="s">
        <v>146</v>
      </c>
      <c r="E104" s="234" t="s">
        <v>147</v>
      </c>
      <c r="F104" s="234" t="s">
        <v>270</v>
      </c>
      <c r="G104" s="234" t="s">
        <v>271</v>
      </c>
      <c r="H104" s="235">
        <v>117012</v>
      </c>
      <c r="I104" s="235">
        <v>117012</v>
      </c>
      <c r="J104" s="234"/>
      <c r="K104" s="234"/>
      <c r="L104" s="234"/>
      <c r="M104" s="235">
        <v>117012</v>
      </c>
      <c r="N104" s="234"/>
      <c r="O104" s="234"/>
      <c r="P104" s="234"/>
      <c r="Q104" s="234"/>
      <c r="R104" s="234"/>
      <c r="S104" s="239"/>
      <c r="T104" s="239"/>
      <c r="U104" s="234"/>
      <c r="V104" s="234"/>
      <c r="W104" s="234"/>
      <c r="X104" s="234"/>
      <c r="Y104" s="234"/>
    </row>
    <row r="105" s="125" customFormat="1" ht="31" customHeight="1" spans="1:25">
      <c r="A105" s="234" t="s">
        <v>77</v>
      </c>
      <c r="B105" s="234" t="s">
        <v>402</v>
      </c>
      <c r="C105" s="234" t="s">
        <v>273</v>
      </c>
      <c r="D105" s="234" t="s">
        <v>146</v>
      </c>
      <c r="E105" s="234" t="s">
        <v>147</v>
      </c>
      <c r="F105" s="234" t="s">
        <v>270</v>
      </c>
      <c r="G105" s="234" t="s">
        <v>271</v>
      </c>
      <c r="H105" s="235">
        <v>96000</v>
      </c>
      <c r="I105" s="235">
        <v>96000</v>
      </c>
      <c r="J105" s="234"/>
      <c r="K105" s="234"/>
      <c r="L105" s="234"/>
      <c r="M105" s="235">
        <v>96000</v>
      </c>
      <c r="N105" s="234"/>
      <c r="O105" s="234"/>
      <c r="P105" s="234"/>
      <c r="Q105" s="234"/>
      <c r="R105" s="234"/>
      <c r="S105" s="239"/>
      <c r="T105" s="239"/>
      <c r="U105" s="234"/>
      <c r="V105" s="234"/>
      <c r="W105" s="234"/>
      <c r="X105" s="234"/>
      <c r="Y105" s="234"/>
    </row>
    <row r="106" s="125" customFormat="1" ht="31" customHeight="1" spans="1:25">
      <c r="A106" s="234" t="s">
        <v>77</v>
      </c>
      <c r="B106" s="234" t="s">
        <v>403</v>
      </c>
      <c r="C106" s="234" t="s">
        <v>279</v>
      </c>
      <c r="D106" s="234" t="s">
        <v>146</v>
      </c>
      <c r="E106" s="234" t="s">
        <v>147</v>
      </c>
      <c r="F106" s="234" t="s">
        <v>276</v>
      </c>
      <c r="G106" s="234" t="s">
        <v>277</v>
      </c>
      <c r="H106" s="235">
        <v>66285</v>
      </c>
      <c r="I106" s="235">
        <v>66285</v>
      </c>
      <c r="J106" s="234"/>
      <c r="K106" s="234"/>
      <c r="L106" s="234"/>
      <c r="M106" s="235">
        <v>66285</v>
      </c>
      <c r="N106" s="234"/>
      <c r="O106" s="234"/>
      <c r="P106" s="234"/>
      <c r="Q106" s="234"/>
      <c r="R106" s="234"/>
      <c r="S106" s="239"/>
      <c r="T106" s="239"/>
      <c r="U106" s="234"/>
      <c r="V106" s="234"/>
      <c r="W106" s="234"/>
      <c r="X106" s="234"/>
      <c r="Y106" s="234"/>
    </row>
    <row r="107" s="125" customFormat="1" ht="31" customHeight="1" spans="1:25">
      <c r="A107" s="234" t="s">
        <v>77</v>
      </c>
      <c r="B107" s="234" t="s">
        <v>404</v>
      </c>
      <c r="C107" s="234" t="s">
        <v>283</v>
      </c>
      <c r="D107" s="234" t="s">
        <v>146</v>
      </c>
      <c r="E107" s="234" t="s">
        <v>147</v>
      </c>
      <c r="F107" s="234" t="s">
        <v>284</v>
      </c>
      <c r="G107" s="234" t="s">
        <v>285</v>
      </c>
      <c r="H107" s="235">
        <v>288300</v>
      </c>
      <c r="I107" s="235">
        <v>288300</v>
      </c>
      <c r="J107" s="234"/>
      <c r="K107" s="234"/>
      <c r="L107" s="234"/>
      <c r="M107" s="235">
        <v>288300</v>
      </c>
      <c r="N107" s="234"/>
      <c r="O107" s="234"/>
      <c r="P107" s="234"/>
      <c r="Q107" s="234"/>
      <c r="R107" s="234"/>
      <c r="S107" s="239"/>
      <c r="T107" s="239"/>
      <c r="U107" s="234"/>
      <c r="V107" s="234"/>
      <c r="W107" s="234"/>
      <c r="X107" s="234"/>
      <c r="Y107" s="234"/>
    </row>
    <row r="108" s="125" customFormat="1" ht="31" customHeight="1" spans="1:25">
      <c r="A108" s="234" t="s">
        <v>77</v>
      </c>
      <c r="B108" s="234" t="s">
        <v>405</v>
      </c>
      <c r="C108" s="234" t="s">
        <v>287</v>
      </c>
      <c r="D108" s="234" t="s">
        <v>146</v>
      </c>
      <c r="E108" s="234" t="s">
        <v>147</v>
      </c>
      <c r="F108" s="234" t="s">
        <v>284</v>
      </c>
      <c r="G108" s="234" t="s">
        <v>285</v>
      </c>
      <c r="H108" s="235">
        <v>312480</v>
      </c>
      <c r="I108" s="235">
        <v>312480</v>
      </c>
      <c r="J108" s="234"/>
      <c r="K108" s="234"/>
      <c r="L108" s="234"/>
      <c r="M108" s="235">
        <v>312480</v>
      </c>
      <c r="N108" s="234"/>
      <c r="O108" s="234"/>
      <c r="P108" s="234"/>
      <c r="Q108" s="234"/>
      <c r="R108" s="234"/>
      <c r="S108" s="239"/>
      <c r="T108" s="239"/>
      <c r="U108" s="234"/>
      <c r="V108" s="234"/>
      <c r="W108" s="234"/>
      <c r="X108" s="234"/>
      <c r="Y108" s="234"/>
    </row>
    <row r="109" s="125" customFormat="1" ht="31" customHeight="1" spans="1:25">
      <c r="A109" s="234" t="s">
        <v>77</v>
      </c>
      <c r="B109" s="234" t="s">
        <v>405</v>
      </c>
      <c r="C109" s="234" t="s">
        <v>287</v>
      </c>
      <c r="D109" s="234" t="s">
        <v>146</v>
      </c>
      <c r="E109" s="234" t="s">
        <v>147</v>
      </c>
      <c r="F109" s="234" t="s">
        <v>284</v>
      </c>
      <c r="G109" s="234" t="s">
        <v>285</v>
      </c>
      <c r="H109" s="235">
        <v>498840</v>
      </c>
      <c r="I109" s="235">
        <v>498840</v>
      </c>
      <c r="J109" s="234"/>
      <c r="K109" s="234"/>
      <c r="L109" s="234"/>
      <c r="M109" s="235">
        <v>498840</v>
      </c>
      <c r="N109" s="234"/>
      <c r="O109" s="234"/>
      <c r="P109" s="234"/>
      <c r="Q109" s="234"/>
      <c r="R109" s="234"/>
      <c r="S109" s="239"/>
      <c r="T109" s="239"/>
      <c r="U109" s="234"/>
      <c r="V109" s="234"/>
      <c r="W109" s="234"/>
      <c r="X109" s="234"/>
      <c r="Y109" s="234"/>
    </row>
    <row r="110" s="125" customFormat="1" ht="31" customHeight="1" spans="1:25">
      <c r="A110" s="234" t="s">
        <v>77</v>
      </c>
      <c r="B110" s="234" t="s">
        <v>406</v>
      </c>
      <c r="C110" s="234" t="s">
        <v>289</v>
      </c>
      <c r="D110" s="234" t="s">
        <v>146</v>
      </c>
      <c r="E110" s="234" t="s">
        <v>147</v>
      </c>
      <c r="F110" s="234" t="s">
        <v>284</v>
      </c>
      <c r="G110" s="234" t="s">
        <v>285</v>
      </c>
      <c r="H110" s="235">
        <v>4500</v>
      </c>
      <c r="I110" s="235">
        <v>4500</v>
      </c>
      <c r="J110" s="234"/>
      <c r="K110" s="234"/>
      <c r="L110" s="234"/>
      <c r="M110" s="235">
        <v>4500</v>
      </c>
      <c r="N110" s="234"/>
      <c r="O110" s="234"/>
      <c r="P110" s="234"/>
      <c r="Q110" s="234"/>
      <c r="R110" s="234"/>
      <c r="S110" s="239"/>
      <c r="T110" s="239"/>
      <c r="U110" s="234"/>
      <c r="V110" s="234"/>
      <c r="W110" s="234"/>
      <c r="X110" s="234"/>
      <c r="Y110" s="234"/>
    </row>
    <row r="111" s="125" customFormat="1" ht="31" customHeight="1" spans="1:25">
      <c r="A111" s="234" t="s">
        <v>77</v>
      </c>
      <c r="B111" s="234" t="s">
        <v>407</v>
      </c>
      <c r="C111" s="234" t="s">
        <v>295</v>
      </c>
      <c r="D111" s="234" t="s">
        <v>117</v>
      </c>
      <c r="E111" s="234" t="s">
        <v>118</v>
      </c>
      <c r="F111" s="234" t="s">
        <v>296</v>
      </c>
      <c r="G111" s="234" t="s">
        <v>297</v>
      </c>
      <c r="H111" s="235">
        <v>330871.2</v>
      </c>
      <c r="I111" s="235">
        <v>330871.2</v>
      </c>
      <c r="J111" s="234"/>
      <c r="K111" s="234"/>
      <c r="L111" s="234"/>
      <c r="M111" s="235">
        <v>330871.2</v>
      </c>
      <c r="N111" s="234"/>
      <c r="O111" s="234"/>
      <c r="P111" s="234"/>
      <c r="Q111" s="234"/>
      <c r="R111" s="234"/>
      <c r="S111" s="239"/>
      <c r="T111" s="239"/>
      <c r="U111" s="234"/>
      <c r="V111" s="234"/>
      <c r="W111" s="234"/>
      <c r="X111" s="234"/>
      <c r="Y111" s="234"/>
    </row>
    <row r="112" s="125" customFormat="1" ht="31" customHeight="1" spans="1:25">
      <c r="A112" s="234" t="s">
        <v>77</v>
      </c>
      <c r="B112" s="234" t="s">
        <v>408</v>
      </c>
      <c r="C112" s="234" t="s">
        <v>299</v>
      </c>
      <c r="D112" s="234" t="s">
        <v>170</v>
      </c>
      <c r="E112" s="234" t="s">
        <v>171</v>
      </c>
      <c r="F112" s="234" t="s">
        <v>300</v>
      </c>
      <c r="G112" s="234" t="s">
        <v>301</v>
      </c>
      <c r="H112" s="235"/>
      <c r="I112" s="235"/>
      <c r="J112" s="234"/>
      <c r="K112" s="234"/>
      <c r="L112" s="234"/>
      <c r="M112" s="235"/>
      <c r="N112" s="234"/>
      <c r="O112" s="234"/>
      <c r="P112" s="234"/>
      <c r="Q112" s="234"/>
      <c r="R112" s="234"/>
      <c r="S112" s="239"/>
      <c r="T112" s="239"/>
      <c r="U112" s="234"/>
      <c r="V112" s="234"/>
      <c r="W112" s="234"/>
      <c r="X112" s="234"/>
      <c r="Y112" s="234"/>
    </row>
    <row r="113" s="125" customFormat="1" ht="31" customHeight="1" spans="1:25">
      <c r="A113" s="234" t="s">
        <v>77</v>
      </c>
      <c r="B113" s="234" t="s">
        <v>408</v>
      </c>
      <c r="C113" s="234" t="s">
        <v>299</v>
      </c>
      <c r="D113" s="234" t="s">
        <v>172</v>
      </c>
      <c r="E113" s="234" t="s">
        <v>173</v>
      </c>
      <c r="F113" s="234" t="s">
        <v>300</v>
      </c>
      <c r="G113" s="234" t="s">
        <v>301</v>
      </c>
      <c r="H113" s="235">
        <v>8250</v>
      </c>
      <c r="I113" s="235">
        <v>8250</v>
      </c>
      <c r="J113" s="234"/>
      <c r="K113" s="234"/>
      <c r="L113" s="234"/>
      <c r="M113" s="235">
        <v>8250</v>
      </c>
      <c r="N113" s="234"/>
      <c r="O113" s="234"/>
      <c r="P113" s="234"/>
      <c r="Q113" s="234"/>
      <c r="R113" s="234"/>
      <c r="S113" s="239"/>
      <c r="T113" s="239"/>
      <c r="U113" s="234"/>
      <c r="V113" s="234"/>
      <c r="W113" s="234"/>
      <c r="X113" s="234"/>
      <c r="Y113" s="234"/>
    </row>
    <row r="114" s="125" customFormat="1" ht="31" customHeight="1" spans="1:25">
      <c r="A114" s="234" t="s">
        <v>77</v>
      </c>
      <c r="B114" s="234" t="s">
        <v>409</v>
      </c>
      <c r="C114" s="234" t="s">
        <v>363</v>
      </c>
      <c r="D114" s="234" t="s">
        <v>172</v>
      </c>
      <c r="E114" s="234" t="s">
        <v>173</v>
      </c>
      <c r="F114" s="234" t="s">
        <v>300</v>
      </c>
      <c r="G114" s="234" t="s">
        <v>301</v>
      </c>
      <c r="H114" s="235">
        <v>175776</v>
      </c>
      <c r="I114" s="235">
        <v>175776</v>
      </c>
      <c r="J114" s="234"/>
      <c r="K114" s="234"/>
      <c r="L114" s="234"/>
      <c r="M114" s="235">
        <v>175776</v>
      </c>
      <c r="N114" s="234"/>
      <c r="O114" s="234"/>
      <c r="P114" s="234"/>
      <c r="Q114" s="234"/>
      <c r="R114" s="234"/>
      <c r="S114" s="239"/>
      <c r="T114" s="239"/>
      <c r="U114" s="234"/>
      <c r="V114" s="234"/>
      <c r="W114" s="234"/>
      <c r="X114" s="234"/>
      <c r="Y114" s="234"/>
    </row>
    <row r="115" s="125" customFormat="1" ht="31" customHeight="1" spans="1:25">
      <c r="A115" s="234" t="s">
        <v>77</v>
      </c>
      <c r="B115" s="234" t="s">
        <v>410</v>
      </c>
      <c r="C115" s="234" t="s">
        <v>305</v>
      </c>
      <c r="D115" s="234" t="s">
        <v>176</v>
      </c>
      <c r="E115" s="234" t="s">
        <v>177</v>
      </c>
      <c r="F115" s="234" t="s">
        <v>306</v>
      </c>
      <c r="G115" s="234" t="s">
        <v>307</v>
      </c>
      <c r="H115" s="235">
        <v>18612</v>
      </c>
      <c r="I115" s="235">
        <v>18612</v>
      </c>
      <c r="J115" s="234"/>
      <c r="K115" s="234"/>
      <c r="L115" s="234"/>
      <c r="M115" s="235">
        <v>18612</v>
      </c>
      <c r="N115" s="234"/>
      <c r="O115" s="234"/>
      <c r="P115" s="234"/>
      <c r="Q115" s="234"/>
      <c r="R115" s="234"/>
      <c r="S115" s="239"/>
      <c r="T115" s="239"/>
      <c r="U115" s="234"/>
      <c r="V115" s="234"/>
      <c r="W115" s="234"/>
      <c r="X115" s="234"/>
      <c r="Y115" s="234"/>
    </row>
    <row r="116" s="125" customFormat="1" ht="31" customHeight="1" spans="1:25">
      <c r="A116" s="234" t="s">
        <v>77</v>
      </c>
      <c r="B116" s="234" t="s">
        <v>411</v>
      </c>
      <c r="C116" s="234" t="s">
        <v>309</v>
      </c>
      <c r="D116" s="234" t="s">
        <v>170</v>
      </c>
      <c r="E116" s="234" t="s">
        <v>171</v>
      </c>
      <c r="F116" s="234" t="s">
        <v>300</v>
      </c>
      <c r="G116" s="234" t="s">
        <v>301</v>
      </c>
      <c r="H116" s="235"/>
      <c r="I116" s="235"/>
      <c r="J116" s="234"/>
      <c r="K116" s="234"/>
      <c r="L116" s="234"/>
      <c r="M116" s="235"/>
      <c r="N116" s="234"/>
      <c r="O116" s="234"/>
      <c r="P116" s="234"/>
      <c r="Q116" s="234"/>
      <c r="R116" s="234"/>
      <c r="S116" s="239"/>
      <c r="T116" s="239"/>
      <c r="U116" s="234"/>
      <c r="V116" s="234"/>
      <c r="W116" s="234"/>
      <c r="X116" s="234"/>
      <c r="Y116" s="234"/>
    </row>
    <row r="117" s="125" customFormat="1" ht="31" customHeight="1" spans="1:25">
      <c r="A117" s="234" t="s">
        <v>77</v>
      </c>
      <c r="B117" s="234" t="s">
        <v>411</v>
      </c>
      <c r="C117" s="234" t="s">
        <v>309</v>
      </c>
      <c r="D117" s="234" t="s">
        <v>172</v>
      </c>
      <c r="E117" s="234" t="s">
        <v>173</v>
      </c>
      <c r="F117" s="234" t="s">
        <v>300</v>
      </c>
      <c r="G117" s="234" t="s">
        <v>301</v>
      </c>
      <c r="H117" s="235">
        <v>8272</v>
      </c>
      <c r="I117" s="235">
        <v>8272</v>
      </c>
      <c r="J117" s="234"/>
      <c r="K117" s="234"/>
      <c r="L117" s="234"/>
      <c r="M117" s="235">
        <v>8272</v>
      </c>
      <c r="N117" s="234"/>
      <c r="O117" s="234"/>
      <c r="P117" s="234"/>
      <c r="Q117" s="234"/>
      <c r="R117" s="234"/>
      <c r="S117" s="239"/>
      <c r="T117" s="239"/>
      <c r="U117" s="234"/>
      <c r="V117" s="234"/>
      <c r="W117" s="234"/>
      <c r="X117" s="234"/>
      <c r="Y117" s="234"/>
    </row>
    <row r="118" s="125" customFormat="1" ht="31" customHeight="1" spans="1:25">
      <c r="A118" s="234" t="s">
        <v>77</v>
      </c>
      <c r="B118" s="234" t="s">
        <v>412</v>
      </c>
      <c r="C118" s="234" t="s">
        <v>311</v>
      </c>
      <c r="D118" s="234" t="s">
        <v>125</v>
      </c>
      <c r="E118" s="234" t="s">
        <v>124</v>
      </c>
      <c r="F118" s="234" t="s">
        <v>306</v>
      </c>
      <c r="G118" s="234" t="s">
        <v>307</v>
      </c>
      <c r="H118" s="235">
        <v>14476</v>
      </c>
      <c r="I118" s="235">
        <v>14476</v>
      </c>
      <c r="J118" s="234"/>
      <c r="K118" s="234"/>
      <c r="L118" s="234"/>
      <c r="M118" s="235">
        <v>14476</v>
      </c>
      <c r="N118" s="234"/>
      <c r="O118" s="234"/>
      <c r="P118" s="234"/>
      <c r="Q118" s="234"/>
      <c r="R118" s="234"/>
      <c r="S118" s="239"/>
      <c r="T118" s="239"/>
      <c r="U118" s="234"/>
      <c r="V118" s="234"/>
      <c r="W118" s="234"/>
      <c r="X118" s="234"/>
      <c r="Y118" s="234"/>
    </row>
    <row r="119" s="125" customFormat="1" ht="31" customHeight="1" spans="1:25">
      <c r="A119" s="234" t="s">
        <v>77</v>
      </c>
      <c r="B119" s="234" t="s">
        <v>413</v>
      </c>
      <c r="C119" s="234" t="s">
        <v>175</v>
      </c>
      <c r="D119" s="234" t="s">
        <v>174</v>
      </c>
      <c r="E119" s="234" t="s">
        <v>175</v>
      </c>
      <c r="F119" s="234" t="s">
        <v>313</v>
      </c>
      <c r="G119" s="234" t="s">
        <v>314</v>
      </c>
      <c r="H119" s="235">
        <v>86269</v>
      </c>
      <c r="I119" s="235">
        <v>86269</v>
      </c>
      <c r="J119" s="234"/>
      <c r="K119" s="234"/>
      <c r="L119" s="234"/>
      <c r="M119" s="235">
        <v>86269</v>
      </c>
      <c r="N119" s="234"/>
      <c r="O119" s="234"/>
      <c r="P119" s="234"/>
      <c r="Q119" s="234"/>
      <c r="R119" s="234"/>
      <c r="S119" s="239"/>
      <c r="T119" s="239"/>
      <c r="U119" s="234"/>
      <c r="V119" s="234"/>
      <c r="W119" s="234"/>
      <c r="X119" s="234"/>
      <c r="Y119" s="234"/>
    </row>
    <row r="120" s="125" customFormat="1" ht="31" customHeight="1" spans="1:25">
      <c r="A120" s="234" t="s">
        <v>77</v>
      </c>
      <c r="B120" s="234" t="s">
        <v>414</v>
      </c>
      <c r="C120" s="234" t="s">
        <v>187</v>
      </c>
      <c r="D120" s="234" t="s">
        <v>186</v>
      </c>
      <c r="E120" s="234" t="s">
        <v>187</v>
      </c>
      <c r="F120" s="234" t="s">
        <v>316</v>
      </c>
      <c r="G120" s="234" t="s">
        <v>187</v>
      </c>
      <c r="H120" s="235">
        <v>248153.4</v>
      </c>
      <c r="I120" s="235">
        <v>248153.4</v>
      </c>
      <c r="J120" s="234"/>
      <c r="K120" s="234"/>
      <c r="L120" s="234"/>
      <c r="M120" s="235">
        <v>248153.4</v>
      </c>
      <c r="N120" s="234"/>
      <c r="O120" s="234"/>
      <c r="P120" s="234"/>
      <c r="Q120" s="234"/>
      <c r="R120" s="234"/>
      <c r="S120" s="239"/>
      <c r="T120" s="239"/>
      <c r="U120" s="234"/>
      <c r="V120" s="234"/>
      <c r="W120" s="234"/>
      <c r="X120" s="234"/>
      <c r="Y120" s="234"/>
    </row>
    <row r="121" s="125" customFormat="1" ht="31" customHeight="1" spans="1:25">
      <c r="A121" s="234" t="s">
        <v>79</v>
      </c>
      <c r="B121" s="234"/>
      <c r="C121" s="234"/>
      <c r="D121" s="234"/>
      <c r="E121" s="234"/>
      <c r="F121" s="234"/>
      <c r="G121" s="234"/>
      <c r="H121" s="235">
        <v>4893224.36</v>
      </c>
      <c r="I121" s="235">
        <v>4893224.36</v>
      </c>
      <c r="J121" s="234"/>
      <c r="K121" s="234"/>
      <c r="L121" s="234"/>
      <c r="M121" s="235">
        <v>4893224.36</v>
      </c>
      <c r="N121" s="234"/>
      <c r="O121" s="234"/>
      <c r="P121" s="234"/>
      <c r="Q121" s="234"/>
      <c r="R121" s="234"/>
      <c r="S121" s="239"/>
      <c r="T121" s="239"/>
      <c r="U121" s="234"/>
      <c r="V121" s="234"/>
      <c r="W121" s="234"/>
      <c r="X121" s="234"/>
      <c r="Y121" s="234"/>
    </row>
    <row r="122" s="125" customFormat="1" ht="31" customHeight="1" spans="1:25">
      <c r="A122" s="234" t="s">
        <v>79</v>
      </c>
      <c r="B122" s="234" t="s">
        <v>415</v>
      </c>
      <c r="C122" s="234" t="s">
        <v>267</v>
      </c>
      <c r="D122" s="234" t="s">
        <v>146</v>
      </c>
      <c r="E122" s="234" t="s">
        <v>147</v>
      </c>
      <c r="F122" s="234" t="s">
        <v>264</v>
      </c>
      <c r="G122" s="234" t="s">
        <v>265</v>
      </c>
      <c r="H122" s="235">
        <v>1301232</v>
      </c>
      <c r="I122" s="235">
        <v>1301232</v>
      </c>
      <c r="J122" s="234"/>
      <c r="K122" s="234"/>
      <c r="L122" s="234"/>
      <c r="M122" s="235">
        <v>1301232</v>
      </c>
      <c r="N122" s="234"/>
      <c r="O122" s="234"/>
      <c r="P122" s="234"/>
      <c r="Q122" s="234"/>
      <c r="R122" s="234"/>
      <c r="S122" s="239"/>
      <c r="T122" s="239"/>
      <c r="U122" s="234"/>
      <c r="V122" s="234"/>
      <c r="W122" s="234"/>
      <c r="X122" s="234"/>
      <c r="Y122" s="234"/>
    </row>
    <row r="123" s="125" customFormat="1" ht="31" customHeight="1" spans="1:25">
      <c r="A123" s="234" t="s">
        <v>79</v>
      </c>
      <c r="B123" s="234" t="s">
        <v>416</v>
      </c>
      <c r="C123" s="234" t="s">
        <v>273</v>
      </c>
      <c r="D123" s="234" t="s">
        <v>146</v>
      </c>
      <c r="E123" s="234" t="s">
        <v>147</v>
      </c>
      <c r="F123" s="234" t="s">
        <v>270</v>
      </c>
      <c r="G123" s="234" t="s">
        <v>271</v>
      </c>
      <c r="H123" s="235">
        <v>162996</v>
      </c>
      <c r="I123" s="235">
        <v>162996</v>
      </c>
      <c r="J123" s="234"/>
      <c r="K123" s="234"/>
      <c r="L123" s="234"/>
      <c r="M123" s="235">
        <v>162996</v>
      </c>
      <c r="N123" s="234"/>
      <c r="O123" s="234"/>
      <c r="P123" s="234"/>
      <c r="Q123" s="234"/>
      <c r="R123" s="234"/>
      <c r="S123" s="239"/>
      <c r="T123" s="239"/>
      <c r="U123" s="234"/>
      <c r="V123" s="234"/>
      <c r="W123" s="234"/>
      <c r="X123" s="234"/>
      <c r="Y123" s="234"/>
    </row>
    <row r="124" s="125" customFormat="1" ht="31" customHeight="1" spans="1:25">
      <c r="A124" s="234" t="s">
        <v>79</v>
      </c>
      <c r="B124" s="234" t="s">
        <v>416</v>
      </c>
      <c r="C124" s="234" t="s">
        <v>273</v>
      </c>
      <c r="D124" s="234" t="s">
        <v>146</v>
      </c>
      <c r="E124" s="234" t="s">
        <v>147</v>
      </c>
      <c r="F124" s="234" t="s">
        <v>270</v>
      </c>
      <c r="G124" s="234" t="s">
        <v>271</v>
      </c>
      <c r="H124" s="235">
        <v>174000</v>
      </c>
      <c r="I124" s="235">
        <v>174000</v>
      </c>
      <c r="J124" s="234"/>
      <c r="K124" s="234"/>
      <c r="L124" s="234"/>
      <c r="M124" s="235">
        <v>174000</v>
      </c>
      <c r="N124" s="234"/>
      <c r="O124" s="234"/>
      <c r="P124" s="234"/>
      <c r="Q124" s="234"/>
      <c r="R124" s="234"/>
      <c r="S124" s="239"/>
      <c r="T124" s="239"/>
      <c r="U124" s="234"/>
      <c r="V124" s="234"/>
      <c r="W124" s="234"/>
      <c r="X124" s="234"/>
      <c r="Y124" s="234"/>
    </row>
    <row r="125" s="125" customFormat="1" ht="31" customHeight="1" spans="1:25">
      <c r="A125" s="234" t="s">
        <v>79</v>
      </c>
      <c r="B125" s="234" t="s">
        <v>417</v>
      </c>
      <c r="C125" s="234" t="s">
        <v>279</v>
      </c>
      <c r="D125" s="234" t="s">
        <v>146</v>
      </c>
      <c r="E125" s="234" t="s">
        <v>147</v>
      </c>
      <c r="F125" s="234" t="s">
        <v>276</v>
      </c>
      <c r="G125" s="234" t="s">
        <v>277</v>
      </c>
      <c r="H125" s="235">
        <v>108436</v>
      </c>
      <c r="I125" s="235">
        <v>108436</v>
      </c>
      <c r="J125" s="234"/>
      <c r="K125" s="234"/>
      <c r="L125" s="234"/>
      <c r="M125" s="235">
        <v>108436</v>
      </c>
      <c r="N125" s="234"/>
      <c r="O125" s="234"/>
      <c r="P125" s="234"/>
      <c r="Q125" s="234"/>
      <c r="R125" s="234"/>
      <c r="S125" s="239"/>
      <c r="T125" s="239"/>
      <c r="U125" s="234"/>
      <c r="V125" s="234"/>
      <c r="W125" s="234"/>
      <c r="X125" s="234"/>
      <c r="Y125" s="234"/>
    </row>
    <row r="126" s="125" customFormat="1" ht="31" customHeight="1" spans="1:25">
      <c r="A126" s="234" t="s">
        <v>79</v>
      </c>
      <c r="B126" s="234" t="s">
        <v>418</v>
      </c>
      <c r="C126" s="234" t="s">
        <v>283</v>
      </c>
      <c r="D126" s="234" t="s">
        <v>146</v>
      </c>
      <c r="E126" s="234" t="s">
        <v>147</v>
      </c>
      <c r="F126" s="234" t="s">
        <v>284</v>
      </c>
      <c r="G126" s="234" t="s">
        <v>285</v>
      </c>
      <c r="H126" s="235">
        <v>421200</v>
      </c>
      <c r="I126" s="235">
        <v>421200</v>
      </c>
      <c r="J126" s="234"/>
      <c r="K126" s="234"/>
      <c r="L126" s="234"/>
      <c r="M126" s="235">
        <v>421200</v>
      </c>
      <c r="N126" s="234"/>
      <c r="O126" s="234"/>
      <c r="P126" s="234"/>
      <c r="Q126" s="234"/>
      <c r="R126" s="234"/>
      <c r="S126" s="239"/>
      <c r="T126" s="239"/>
      <c r="U126" s="234"/>
      <c r="V126" s="234"/>
      <c r="W126" s="234"/>
      <c r="X126" s="234"/>
      <c r="Y126" s="234"/>
    </row>
    <row r="127" s="125" customFormat="1" ht="31" customHeight="1" spans="1:25">
      <c r="A127" s="234" t="s">
        <v>79</v>
      </c>
      <c r="B127" s="234" t="s">
        <v>419</v>
      </c>
      <c r="C127" s="234" t="s">
        <v>287</v>
      </c>
      <c r="D127" s="234" t="s">
        <v>146</v>
      </c>
      <c r="E127" s="234" t="s">
        <v>147</v>
      </c>
      <c r="F127" s="234" t="s">
        <v>284</v>
      </c>
      <c r="G127" s="234" t="s">
        <v>285</v>
      </c>
      <c r="H127" s="235">
        <v>460224</v>
      </c>
      <c r="I127" s="235">
        <v>460224</v>
      </c>
      <c r="J127" s="234"/>
      <c r="K127" s="234"/>
      <c r="L127" s="234"/>
      <c r="M127" s="235">
        <v>460224</v>
      </c>
      <c r="N127" s="234"/>
      <c r="O127" s="234"/>
      <c r="P127" s="234"/>
      <c r="Q127" s="234"/>
      <c r="R127" s="234"/>
      <c r="S127" s="239"/>
      <c r="T127" s="239"/>
      <c r="U127" s="234"/>
      <c r="V127" s="234"/>
      <c r="W127" s="234"/>
      <c r="X127" s="234"/>
      <c r="Y127" s="234"/>
    </row>
    <row r="128" s="125" customFormat="1" ht="31" customHeight="1" spans="1:25">
      <c r="A128" s="234" t="s">
        <v>79</v>
      </c>
      <c r="B128" s="234" t="s">
        <v>419</v>
      </c>
      <c r="C128" s="234" t="s">
        <v>287</v>
      </c>
      <c r="D128" s="234" t="s">
        <v>146</v>
      </c>
      <c r="E128" s="234" t="s">
        <v>147</v>
      </c>
      <c r="F128" s="234" t="s">
        <v>284</v>
      </c>
      <c r="G128" s="234" t="s">
        <v>285</v>
      </c>
      <c r="H128" s="235">
        <v>723780</v>
      </c>
      <c r="I128" s="235">
        <v>723780</v>
      </c>
      <c r="J128" s="234"/>
      <c r="K128" s="234"/>
      <c r="L128" s="234"/>
      <c r="M128" s="235">
        <v>723780</v>
      </c>
      <c r="N128" s="234"/>
      <c r="O128" s="234"/>
      <c r="P128" s="234"/>
      <c r="Q128" s="234"/>
      <c r="R128" s="234"/>
      <c r="S128" s="239"/>
      <c r="T128" s="239"/>
      <c r="U128" s="234"/>
      <c r="V128" s="234"/>
      <c r="W128" s="234"/>
      <c r="X128" s="234"/>
      <c r="Y128" s="234"/>
    </row>
    <row r="129" s="125" customFormat="1" ht="31" customHeight="1" spans="1:25">
      <c r="A129" s="234" t="s">
        <v>79</v>
      </c>
      <c r="B129" s="234" t="s">
        <v>420</v>
      </c>
      <c r="C129" s="234" t="s">
        <v>289</v>
      </c>
      <c r="D129" s="234" t="s">
        <v>146</v>
      </c>
      <c r="E129" s="234" t="s">
        <v>147</v>
      </c>
      <c r="F129" s="234" t="s">
        <v>284</v>
      </c>
      <c r="G129" s="234" t="s">
        <v>285</v>
      </c>
      <c r="H129" s="235">
        <v>9000</v>
      </c>
      <c r="I129" s="235">
        <v>9000</v>
      </c>
      <c r="J129" s="234"/>
      <c r="K129" s="234"/>
      <c r="L129" s="234"/>
      <c r="M129" s="235">
        <v>9000</v>
      </c>
      <c r="N129" s="234"/>
      <c r="O129" s="234"/>
      <c r="P129" s="234"/>
      <c r="Q129" s="234"/>
      <c r="R129" s="234"/>
      <c r="S129" s="239"/>
      <c r="T129" s="239"/>
      <c r="U129" s="234"/>
      <c r="V129" s="234"/>
      <c r="W129" s="234"/>
      <c r="X129" s="234"/>
      <c r="Y129" s="234"/>
    </row>
    <row r="130" s="125" customFormat="1" ht="31" customHeight="1" spans="1:25">
      <c r="A130" s="234" t="s">
        <v>79</v>
      </c>
      <c r="B130" s="234" t="s">
        <v>421</v>
      </c>
      <c r="C130" s="234" t="s">
        <v>291</v>
      </c>
      <c r="D130" s="234" t="s">
        <v>146</v>
      </c>
      <c r="E130" s="234" t="s">
        <v>147</v>
      </c>
      <c r="F130" s="234" t="s">
        <v>292</v>
      </c>
      <c r="G130" s="234" t="s">
        <v>293</v>
      </c>
      <c r="H130" s="235">
        <v>46080</v>
      </c>
      <c r="I130" s="235">
        <v>46080</v>
      </c>
      <c r="J130" s="234"/>
      <c r="K130" s="234"/>
      <c r="L130" s="234"/>
      <c r="M130" s="235">
        <v>46080</v>
      </c>
      <c r="N130" s="234"/>
      <c r="O130" s="234"/>
      <c r="P130" s="234"/>
      <c r="Q130" s="234"/>
      <c r="R130" s="234"/>
      <c r="S130" s="239"/>
      <c r="T130" s="239"/>
      <c r="U130" s="234"/>
      <c r="V130" s="234"/>
      <c r="W130" s="234"/>
      <c r="X130" s="234"/>
      <c r="Y130" s="234"/>
    </row>
    <row r="131" s="125" customFormat="1" ht="31" customHeight="1" spans="1:25">
      <c r="A131" s="234" t="s">
        <v>79</v>
      </c>
      <c r="B131" s="234" t="s">
        <v>422</v>
      </c>
      <c r="C131" s="234" t="s">
        <v>295</v>
      </c>
      <c r="D131" s="234" t="s">
        <v>117</v>
      </c>
      <c r="E131" s="234" t="s">
        <v>118</v>
      </c>
      <c r="F131" s="234" t="s">
        <v>296</v>
      </c>
      <c r="G131" s="234" t="s">
        <v>297</v>
      </c>
      <c r="H131" s="235">
        <v>505601.92</v>
      </c>
      <c r="I131" s="235">
        <v>505601.92</v>
      </c>
      <c r="J131" s="234"/>
      <c r="K131" s="234"/>
      <c r="L131" s="234"/>
      <c r="M131" s="235">
        <v>505601.92</v>
      </c>
      <c r="N131" s="234"/>
      <c r="O131" s="234"/>
      <c r="P131" s="234"/>
      <c r="Q131" s="234"/>
      <c r="R131" s="234"/>
      <c r="S131" s="239"/>
      <c r="T131" s="239"/>
      <c r="U131" s="234"/>
      <c r="V131" s="234"/>
      <c r="W131" s="234"/>
      <c r="X131" s="234"/>
      <c r="Y131" s="234"/>
    </row>
    <row r="132" s="125" customFormat="1" ht="31" customHeight="1" spans="1:25">
      <c r="A132" s="234" t="s">
        <v>79</v>
      </c>
      <c r="B132" s="234" t="s">
        <v>423</v>
      </c>
      <c r="C132" s="234" t="s">
        <v>299</v>
      </c>
      <c r="D132" s="234" t="s">
        <v>170</v>
      </c>
      <c r="E132" s="234" t="s">
        <v>171</v>
      </c>
      <c r="F132" s="234" t="s">
        <v>300</v>
      </c>
      <c r="G132" s="234" t="s">
        <v>301</v>
      </c>
      <c r="H132" s="235"/>
      <c r="I132" s="235"/>
      <c r="J132" s="234"/>
      <c r="K132" s="234"/>
      <c r="L132" s="234"/>
      <c r="M132" s="235"/>
      <c r="N132" s="234"/>
      <c r="O132" s="234"/>
      <c r="P132" s="234"/>
      <c r="Q132" s="234"/>
      <c r="R132" s="234"/>
      <c r="S132" s="239"/>
      <c r="T132" s="239"/>
      <c r="U132" s="234"/>
      <c r="V132" s="234"/>
      <c r="W132" s="234"/>
      <c r="X132" s="234"/>
      <c r="Y132" s="234"/>
    </row>
    <row r="133" s="125" customFormat="1" ht="31" customHeight="1" spans="1:25">
      <c r="A133" s="234" t="s">
        <v>79</v>
      </c>
      <c r="B133" s="234" t="s">
        <v>423</v>
      </c>
      <c r="C133" s="234" t="s">
        <v>299</v>
      </c>
      <c r="D133" s="234" t="s">
        <v>172</v>
      </c>
      <c r="E133" s="234" t="s">
        <v>173</v>
      </c>
      <c r="F133" s="234" t="s">
        <v>300</v>
      </c>
      <c r="G133" s="234" t="s">
        <v>301</v>
      </c>
      <c r="H133" s="235">
        <v>16170</v>
      </c>
      <c r="I133" s="235">
        <v>16170</v>
      </c>
      <c r="J133" s="234"/>
      <c r="K133" s="234"/>
      <c r="L133" s="234"/>
      <c r="M133" s="235">
        <v>16170</v>
      </c>
      <c r="N133" s="234"/>
      <c r="O133" s="234"/>
      <c r="P133" s="234"/>
      <c r="Q133" s="234"/>
      <c r="R133" s="234"/>
      <c r="S133" s="239"/>
      <c r="T133" s="239"/>
      <c r="U133" s="234"/>
      <c r="V133" s="234"/>
      <c r="W133" s="234"/>
      <c r="X133" s="234"/>
      <c r="Y133" s="234"/>
    </row>
    <row r="134" s="125" customFormat="1" ht="31" customHeight="1" spans="1:25">
      <c r="A134" s="234" t="s">
        <v>79</v>
      </c>
      <c r="B134" s="234" t="s">
        <v>424</v>
      </c>
      <c r="C134" s="234" t="s">
        <v>363</v>
      </c>
      <c r="D134" s="234" t="s">
        <v>172</v>
      </c>
      <c r="E134" s="234" t="s">
        <v>173</v>
      </c>
      <c r="F134" s="234" t="s">
        <v>300</v>
      </c>
      <c r="G134" s="234" t="s">
        <v>301</v>
      </c>
      <c r="H134" s="235">
        <v>268602</v>
      </c>
      <c r="I134" s="235">
        <v>268602</v>
      </c>
      <c r="J134" s="234"/>
      <c r="K134" s="234"/>
      <c r="L134" s="234"/>
      <c r="M134" s="235">
        <v>268602</v>
      </c>
      <c r="N134" s="234"/>
      <c r="O134" s="234"/>
      <c r="P134" s="234"/>
      <c r="Q134" s="234"/>
      <c r="R134" s="234"/>
      <c r="S134" s="239"/>
      <c r="T134" s="239"/>
      <c r="U134" s="234"/>
      <c r="V134" s="234"/>
      <c r="W134" s="234"/>
      <c r="X134" s="234"/>
      <c r="Y134" s="234"/>
    </row>
    <row r="135" s="125" customFormat="1" ht="31" customHeight="1" spans="1:25">
      <c r="A135" s="234" t="s">
        <v>79</v>
      </c>
      <c r="B135" s="234" t="s">
        <v>425</v>
      </c>
      <c r="C135" s="234" t="s">
        <v>305</v>
      </c>
      <c r="D135" s="234" t="s">
        <v>176</v>
      </c>
      <c r="E135" s="234" t="s">
        <v>177</v>
      </c>
      <c r="F135" s="234" t="s">
        <v>306</v>
      </c>
      <c r="G135" s="234" t="s">
        <v>307</v>
      </c>
      <c r="H135" s="235">
        <v>28441</v>
      </c>
      <c r="I135" s="235">
        <v>28441</v>
      </c>
      <c r="J135" s="234"/>
      <c r="K135" s="234"/>
      <c r="L135" s="234"/>
      <c r="M135" s="235">
        <v>28441</v>
      </c>
      <c r="N135" s="234"/>
      <c r="O135" s="234"/>
      <c r="P135" s="234"/>
      <c r="Q135" s="234"/>
      <c r="R135" s="234"/>
      <c r="S135" s="239"/>
      <c r="T135" s="239"/>
      <c r="U135" s="234"/>
      <c r="V135" s="234"/>
      <c r="W135" s="234"/>
      <c r="X135" s="234"/>
      <c r="Y135" s="234"/>
    </row>
    <row r="136" s="125" customFormat="1" ht="31" customHeight="1" spans="1:25">
      <c r="A136" s="234" t="s">
        <v>79</v>
      </c>
      <c r="B136" s="234" t="s">
        <v>426</v>
      </c>
      <c r="C136" s="234" t="s">
        <v>309</v>
      </c>
      <c r="D136" s="234" t="s">
        <v>170</v>
      </c>
      <c r="E136" s="234" t="s">
        <v>171</v>
      </c>
      <c r="F136" s="234" t="s">
        <v>300</v>
      </c>
      <c r="G136" s="234" t="s">
        <v>301</v>
      </c>
      <c r="H136" s="235"/>
      <c r="I136" s="235"/>
      <c r="J136" s="234"/>
      <c r="K136" s="234"/>
      <c r="L136" s="234"/>
      <c r="M136" s="235"/>
      <c r="N136" s="234"/>
      <c r="O136" s="234"/>
      <c r="P136" s="234"/>
      <c r="Q136" s="234"/>
      <c r="R136" s="234"/>
      <c r="S136" s="239"/>
      <c r="T136" s="239"/>
      <c r="U136" s="234"/>
      <c r="V136" s="234"/>
      <c r="W136" s="234"/>
      <c r="X136" s="234"/>
      <c r="Y136" s="234"/>
    </row>
    <row r="137" s="125" customFormat="1" ht="31" customHeight="1" spans="1:25">
      <c r="A137" s="234" t="s">
        <v>79</v>
      </c>
      <c r="B137" s="234" t="s">
        <v>426</v>
      </c>
      <c r="C137" s="234" t="s">
        <v>309</v>
      </c>
      <c r="D137" s="234" t="s">
        <v>172</v>
      </c>
      <c r="E137" s="234" t="s">
        <v>173</v>
      </c>
      <c r="F137" s="234" t="s">
        <v>300</v>
      </c>
      <c r="G137" s="234" t="s">
        <v>301</v>
      </c>
      <c r="H137" s="235">
        <v>12641</v>
      </c>
      <c r="I137" s="235">
        <v>12641</v>
      </c>
      <c r="J137" s="234"/>
      <c r="K137" s="234"/>
      <c r="L137" s="234"/>
      <c r="M137" s="235">
        <v>12641</v>
      </c>
      <c r="N137" s="234"/>
      <c r="O137" s="234"/>
      <c r="P137" s="234"/>
      <c r="Q137" s="234"/>
      <c r="R137" s="234"/>
      <c r="S137" s="239"/>
      <c r="T137" s="239"/>
      <c r="U137" s="234"/>
      <c r="V137" s="234"/>
      <c r="W137" s="234"/>
      <c r="X137" s="234"/>
      <c r="Y137" s="234"/>
    </row>
    <row r="138" s="125" customFormat="1" ht="31" customHeight="1" spans="1:25">
      <c r="A138" s="234" t="s">
        <v>79</v>
      </c>
      <c r="B138" s="234" t="s">
        <v>427</v>
      </c>
      <c r="C138" s="234" t="s">
        <v>311</v>
      </c>
      <c r="D138" s="234" t="s">
        <v>125</v>
      </c>
      <c r="E138" s="234" t="s">
        <v>124</v>
      </c>
      <c r="F138" s="234" t="s">
        <v>306</v>
      </c>
      <c r="G138" s="234" t="s">
        <v>307</v>
      </c>
      <c r="H138" s="235">
        <v>22121</v>
      </c>
      <c r="I138" s="235">
        <v>22121</v>
      </c>
      <c r="J138" s="234"/>
      <c r="K138" s="234"/>
      <c r="L138" s="234"/>
      <c r="M138" s="235">
        <v>22121</v>
      </c>
      <c r="N138" s="234"/>
      <c r="O138" s="234"/>
      <c r="P138" s="234"/>
      <c r="Q138" s="234"/>
      <c r="R138" s="234"/>
      <c r="S138" s="239"/>
      <c r="T138" s="239"/>
      <c r="U138" s="234"/>
      <c r="V138" s="234"/>
      <c r="W138" s="234"/>
      <c r="X138" s="234"/>
      <c r="Y138" s="234"/>
    </row>
    <row r="139" s="125" customFormat="1" ht="31" customHeight="1" spans="1:25">
      <c r="A139" s="234" t="s">
        <v>79</v>
      </c>
      <c r="B139" s="234" t="s">
        <v>428</v>
      </c>
      <c r="C139" s="234" t="s">
        <v>175</v>
      </c>
      <c r="D139" s="234" t="s">
        <v>174</v>
      </c>
      <c r="E139" s="234" t="s">
        <v>175</v>
      </c>
      <c r="F139" s="234" t="s">
        <v>313</v>
      </c>
      <c r="G139" s="234" t="s">
        <v>314</v>
      </c>
      <c r="H139" s="235">
        <v>161840</v>
      </c>
      <c r="I139" s="235">
        <v>161840</v>
      </c>
      <c r="J139" s="234"/>
      <c r="K139" s="234"/>
      <c r="L139" s="234"/>
      <c r="M139" s="235">
        <v>161840</v>
      </c>
      <c r="N139" s="234"/>
      <c r="O139" s="234"/>
      <c r="P139" s="234"/>
      <c r="Q139" s="234"/>
      <c r="R139" s="234"/>
      <c r="S139" s="239"/>
      <c r="T139" s="239"/>
      <c r="U139" s="234"/>
      <c r="V139" s="234"/>
      <c r="W139" s="234"/>
      <c r="X139" s="234"/>
      <c r="Y139" s="234"/>
    </row>
    <row r="140" s="125" customFormat="1" ht="31" customHeight="1" spans="1:25">
      <c r="A140" s="234" t="s">
        <v>79</v>
      </c>
      <c r="B140" s="234" t="s">
        <v>429</v>
      </c>
      <c r="C140" s="234" t="s">
        <v>187</v>
      </c>
      <c r="D140" s="234" t="s">
        <v>186</v>
      </c>
      <c r="E140" s="234" t="s">
        <v>187</v>
      </c>
      <c r="F140" s="234" t="s">
        <v>316</v>
      </c>
      <c r="G140" s="234" t="s">
        <v>187</v>
      </c>
      <c r="H140" s="235">
        <v>379201.44</v>
      </c>
      <c r="I140" s="235">
        <v>379201.44</v>
      </c>
      <c r="J140" s="234"/>
      <c r="K140" s="234"/>
      <c r="L140" s="234"/>
      <c r="M140" s="235">
        <v>379201.44</v>
      </c>
      <c r="N140" s="234"/>
      <c r="O140" s="234"/>
      <c r="P140" s="234"/>
      <c r="Q140" s="234"/>
      <c r="R140" s="234"/>
      <c r="S140" s="239"/>
      <c r="T140" s="239"/>
      <c r="U140" s="234"/>
      <c r="V140" s="234"/>
      <c r="W140" s="234"/>
      <c r="X140" s="234"/>
      <c r="Y140" s="234"/>
    </row>
    <row r="141" s="125" customFormat="1" ht="31" customHeight="1" spans="1:25">
      <c r="A141" s="234" t="s">
        <v>79</v>
      </c>
      <c r="B141" s="234" t="s">
        <v>430</v>
      </c>
      <c r="C141" s="234" t="s">
        <v>318</v>
      </c>
      <c r="D141" s="234" t="s">
        <v>146</v>
      </c>
      <c r="E141" s="234" t="s">
        <v>147</v>
      </c>
      <c r="F141" s="234" t="s">
        <v>292</v>
      </c>
      <c r="G141" s="234" t="s">
        <v>293</v>
      </c>
      <c r="H141" s="235">
        <v>30000</v>
      </c>
      <c r="I141" s="235">
        <v>30000</v>
      </c>
      <c r="J141" s="234"/>
      <c r="K141" s="234"/>
      <c r="L141" s="234"/>
      <c r="M141" s="235">
        <v>30000</v>
      </c>
      <c r="N141" s="234"/>
      <c r="O141" s="234"/>
      <c r="P141" s="234"/>
      <c r="Q141" s="234"/>
      <c r="R141" s="234"/>
      <c r="S141" s="239"/>
      <c r="T141" s="239"/>
      <c r="U141" s="234"/>
      <c r="V141" s="234"/>
      <c r="W141" s="234"/>
      <c r="X141" s="234"/>
      <c r="Y141" s="234"/>
    </row>
    <row r="142" s="125" customFormat="1" ht="31" customHeight="1" spans="1:25">
      <c r="A142" s="234" t="s">
        <v>79</v>
      </c>
      <c r="B142" s="234" t="s">
        <v>431</v>
      </c>
      <c r="C142" s="234" t="s">
        <v>432</v>
      </c>
      <c r="D142" s="234" t="s">
        <v>146</v>
      </c>
      <c r="E142" s="234" t="s">
        <v>147</v>
      </c>
      <c r="F142" s="234" t="s">
        <v>284</v>
      </c>
      <c r="G142" s="234" t="s">
        <v>285</v>
      </c>
      <c r="H142" s="235">
        <v>61658</v>
      </c>
      <c r="I142" s="235">
        <v>61658</v>
      </c>
      <c r="J142" s="234"/>
      <c r="K142" s="234"/>
      <c r="L142" s="234"/>
      <c r="M142" s="235">
        <v>61658</v>
      </c>
      <c r="N142" s="234"/>
      <c r="O142" s="234"/>
      <c r="P142" s="234"/>
      <c r="Q142" s="234"/>
      <c r="R142" s="234"/>
      <c r="S142" s="239"/>
      <c r="T142" s="239"/>
      <c r="U142" s="234"/>
      <c r="V142" s="234"/>
      <c r="W142" s="234"/>
      <c r="X142" s="234"/>
      <c r="Y142" s="234"/>
    </row>
    <row r="143" s="125" customFormat="1" ht="31" customHeight="1" spans="1:25">
      <c r="A143" s="234" t="s">
        <v>81</v>
      </c>
      <c r="B143" s="234"/>
      <c r="C143" s="234"/>
      <c r="D143" s="234"/>
      <c r="E143" s="234"/>
      <c r="F143" s="234"/>
      <c r="G143" s="234"/>
      <c r="H143" s="235">
        <v>3085305.28</v>
      </c>
      <c r="I143" s="235">
        <v>3085305.28</v>
      </c>
      <c r="J143" s="234"/>
      <c r="K143" s="234"/>
      <c r="L143" s="234"/>
      <c r="M143" s="235">
        <v>3085305.28</v>
      </c>
      <c r="N143" s="234"/>
      <c r="O143" s="234"/>
      <c r="P143" s="234"/>
      <c r="Q143" s="234"/>
      <c r="R143" s="234"/>
      <c r="S143" s="239"/>
      <c r="T143" s="239"/>
      <c r="U143" s="234"/>
      <c r="V143" s="234"/>
      <c r="W143" s="234"/>
      <c r="X143" s="234"/>
      <c r="Y143" s="234"/>
    </row>
    <row r="144" s="125" customFormat="1" ht="31" customHeight="1" spans="1:25">
      <c r="A144" s="234" t="s">
        <v>81</v>
      </c>
      <c r="B144" s="234" t="s">
        <v>433</v>
      </c>
      <c r="C144" s="234" t="s">
        <v>267</v>
      </c>
      <c r="D144" s="234" t="s">
        <v>146</v>
      </c>
      <c r="E144" s="234" t="s">
        <v>147</v>
      </c>
      <c r="F144" s="234" t="s">
        <v>264</v>
      </c>
      <c r="G144" s="234" t="s">
        <v>265</v>
      </c>
      <c r="H144" s="235">
        <v>798684</v>
      </c>
      <c r="I144" s="235">
        <v>798684</v>
      </c>
      <c r="J144" s="234"/>
      <c r="K144" s="234"/>
      <c r="L144" s="234"/>
      <c r="M144" s="235">
        <v>798684</v>
      </c>
      <c r="N144" s="234"/>
      <c r="O144" s="234"/>
      <c r="P144" s="234"/>
      <c r="Q144" s="234"/>
      <c r="R144" s="234"/>
      <c r="S144" s="239"/>
      <c r="T144" s="239"/>
      <c r="U144" s="234"/>
      <c r="V144" s="234"/>
      <c r="W144" s="234"/>
      <c r="X144" s="234"/>
      <c r="Y144" s="234"/>
    </row>
    <row r="145" s="125" customFormat="1" ht="31" customHeight="1" spans="1:25">
      <c r="A145" s="234" t="s">
        <v>81</v>
      </c>
      <c r="B145" s="234" t="s">
        <v>434</v>
      </c>
      <c r="C145" s="234" t="s">
        <v>273</v>
      </c>
      <c r="D145" s="234" t="s">
        <v>146</v>
      </c>
      <c r="E145" s="234" t="s">
        <v>147</v>
      </c>
      <c r="F145" s="234" t="s">
        <v>270</v>
      </c>
      <c r="G145" s="234" t="s">
        <v>271</v>
      </c>
      <c r="H145" s="235">
        <v>110856</v>
      </c>
      <c r="I145" s="235">
        <v>110856</v>
      </c>
      <c r="J145" s="234"/>
      <c r="K145" s="234"/>
      <c r="L145" s="234"/>
      <c r="M145" s="235">
        <v>110856</v>
      </c>
      <c r="N145" s="234"/>
      <c r="O145" s="234"/>
      <c r="P145" s="234"/>
      <c r="Q145" s="234"/>
      <c r="R145" s="234"/>
      <c r="S145" s="239"/>
      <c r="T145" s="239"/>
      <c r="U145" s="234"/>
      <c r="V145" s="234"/>
      <c r="W145" s="234"/>
      <c r="X145" s="234"/>
      <c r="Y145" s="234"/>
    </row>
    <row r="146" s="125" customFormat="1" ht="31" customHeight="1" spans="1:25">
      <c r="A146" s="234" t="s">
        <v>81</v>
      </c>
      <c r="B146" s="234" t="s">
        <v>434</v>
      </c>
      <c r="C146" s="234" t="s">
        <v>273</v>
      </c>
      <c r="D146" s="234" t="s">
        <v>146</v>
      </c>
      <c r="E146" s="234" t="s">
        <v>147</v>
      </c>
      <c r="F146" s="234" t="s">
        <v>270</v>
      </c>
      <c r="G146" s="234" t="s">
        <v>271</v>
      </c>
      <c r="H146" s="235">
        <v>102000</v>
      </c>
      <c r="I146" s="235">
        <v>102000</v>
      </c>
      <c r="J146" s="234"/>
      <c r="K146" s="234"/>
      <c r="L146" s="234"/>
      <c r="M146" s="235">
        <v>102000</v>
      </c>
      <c r="N146" s="234"/>
      <c r="O146" s="234"/>
      <c r="P146" s="234"/>
      <c r="Q146" s="234"/>
      <c r="R146" s="234"/>
      <c r="S146" s="239"/>
      <c r="T146" s="239"/>
      <c r="U146" s="234"/>
      <c r="V146" s="234"/>
      <c r="W146" s="234"/>
      <c r="X146" s="234"/>
      <c r="Y146" s="234"/>
    </row>
    <row r="147" s="125" customFormat="1" ht="31" customHeight="1" spans="1:25">
      <c r="A147" s="234" t="s">
        <v>81</v>
      </c>
      <c r="B147" s="234" t="s">
        <v>435</v>
      </c>
      <c r="C147" s="234" t="s">
        <v>279</v>
      </c>
      <c r="D147" s="234" t="s">
        <v>146</v>
      </c>
      <c r="E147" s="234" t="s">
        <v>147</v>
      </c>
      <c r="F147" s="234" t="s">
        <v>276</v>
      </c>
      <c r="G147" s="234" t="s">
        <v>277</v>
      </c>
      <c r="H147" s="235">
        <v>66557</v>
      </c>
      <c r="I147" s="235">
        <v>66557</v>
      </c>
      <c r="J147" s="234"/>
      <c r="K147" s="234"/>
      <c r="L147" s="234"/>
      <c r="M147" s="235">
        <v>66557</v>
      </c>
      <c r="N147" s="234"/>
      <c r="O147" s="234"/>
      <c r="P147" s="234"/>
      <c r="Q147" s="234"/>
      <c r="R147" s="234"/>
      <c r="S147" s="239"/>
      <c r="T147" s="239"/>
      <c r="U147" s="234"/>
      <c r="V147" s="234"/>
      <c r="W147" s="234"/>
      <c r="X147" s="234"/>
      <c r="Y147" s="234"/>
    </row>
    <row r="148" s="125" customFormat="1" ht="31" customHeight="1" spans="1:25">
      <c r="A148" s="234" t="s">
        <v>81</v>
      </c>
      <c r="B148" s="234" t="s">
        <v>436</v>
      </c>
      <c r="C148" s="234" t="s">
        <v>283</v>
      </c>
      <c r="D148" s="234" t="s">
        <v>146</v>
      </c>
      <c r="E148" s="234" t="s">
        <v>147</v>
      </c>
      <c r="F148" s="234" t="s">
        <v>284</v>
      </c>
      <c r="G148" s="234" t="s">
        <v>285</v>
      </c>
      <c r="H148" s="235">
        <v>282720</v>
      </c>
      <c r="I148" s="235">
        <v>282720</v>
      </c>
      <c r="J148" s="234"/>
      <c r="K148" s="234"/>
      <c r="L148" s="234"/>
      <c r="M148" s="235">
        <v>282720</v>
      </c>
      <c r="N148" s="234"/>
      <c r="O148" s="234"/>
      <c r="P148" s="234"/>
      <c r="Q148" s="234"/>
      <c r="R148" s="234"/>
      <c r="S148" s="239"/>
      <c r="T148" s="239"/>
      <c r="U148" s="234"/>
      <c r="V148" s="234"/>
      <c r="W148" s="234"/>
      <c r="X148" s="234"/>
      <c r="Y148" s="234"/>
    </row>
    <row r="149" s="125" customFormat="1" ht="31" customHeight="1" spans="1:25">
      <c r="A149" s="234" t="s">
        <v>81</v>
      </c>
      <c r="B149" s="234" t="s">
        <v>437</v>
      </c>
      <c r="C149" s="234" t="s">
        <v>287</v>
      </c>
      <c r="D149" s="234" t="s">
        <v>146</v>
      </c>
      <c r="E149" s="234" t="s">
        <v>147</v>
      </c>
      <c r="F149" s="234" t="s">
        <v>284</v>
      </c>
      <c r="G149" s="234" t="s">
        <v>285</v>
      </c>
      <c r="H149" s="235">
        <v>299280</v>
      </c>
      <c r="I149" s="235">
        <v>299280</v>
      </c>
      <c r="J149" s="234"/>
      <c r="K149" s="234"/>
      <c r="L149" s="234"/>
      <c r="M149" s="235">
        <v>299280</v>
      </c>
      <c r="N149" s="234"/>
      <c r="O149" s="234"/>
      <c r="P149" s="234"/>
      <c r="Q149" s="234"/>
      <c r="R149" s="234"/>
      <c r="S149" s="239"/>
      <c r="T149" s="239"/>
      <c r="U149" s="234"/>
      <c r="V149" s="234"/>
      <c r="W149" s="234"/>
      <c r="X149" s="234"/>
      <c r="Y149" s="234"/>
    </row>
    <row r="150" s="125" customFormat="1" ht="31" customHeight="1" spans="1:25">
      <c r="A150" s="234" t="s">
        <v>81</v>
      </c>
      <c r="B150" s="234" t="s">
        <v>437</v>
      </c>
      <c r="C150" s="234" t="s">
        <v>287</v>
      </c>
      <c r="D150" s="234" t="s">
        <v>146</v>
      </c>
      <c r="E150" s="234" t="s">
        <v>147</v>
      </c>
      <c r="F150" s="234" t="s">
        <v>284</v>
      </c>
      <c r="G150" s="234" t="s">
        <v>285</v>
      </c>
      <c r="H150" s="235">
        <v>483420</v>
      </c>
      <c r="I150" s="235">
        <v>483420</v>
      </c>
      <c r="J150" s="234"/>
      <c r="K150" s="234"/>
      <c r="L150" s="234"/>
      <c r="M150" s="235">
        <v>483420</v>
      </c>
      <c r="N150" s="234"/>
      <c r="O150" s="234"/>
      <c r="P150" s="234"/>
      <c r="Q150" s="234"/>
      <c r="R150" s="234"/>
      <c r="S150" s="239"/>
      <c r="T150" s="239"/>
      <c r="U150" s="234"/>
      <c r="V150" s="234"/>
      <c r="W150" s="234"/>
      <c r="X150" s="234"/>
      <c r="Y150" s="234"/>
    </row>
    <row r="151" s="125" customFormat="1" ht="31" customHeight="1" spans="1:25">
      <c r="A151" s="234" t="s">
        <v>81</v>
      </c>
      <c r="B151" s="234" t="s">
        <v>438</v>
      </c>
      <c r="C151" s="234" t="s">
        <v>289</v>
      </c>
      <c r="D151" s="234" t="s">
        <v>146</v>
      </c>
      <c r="E151" s="234" t="s">
        <v>147</v>
      </c>
      <c r="F151" s="234" t="s">
        <v>284</v>
      </c>
      <c r="G151" s="234" t="s">
        <v>285</v>
      </c>
      <c r="H151" s="235">
        <v>6000</v>
      </c>
      <c r="I151" s="235">
        <v>6000</v>
      </c>
      <c r="J151" s="234"/>
      <c r="K151" s="234"/>
      <c r="L151" s="234"/>
      <c r="M151" s="235">
        <v>6000</v>
      </c>
      <c r="N151" s="234"/>
      <c r="O151" s="234"/>
      <c r="P151" s="234"/>
      <c r="Q151" s="234"/>
      <c r="R151" s="234"/>
      <c r="S151" s="239"/>
      <c r="T151" s="239"/>
      <c r="U151" s="234"/>
      <c r="V151" s="234"/>
      <c r="W151" s="234"/>
      <c r="X151" s="234"/>
      <c r="Y151" s="234"/>
    </row>
    <row r="152" s="125" customFormat="1" ht="31" customHeight="1" spans="1:25">
      <c r="A152" s="234" t="s">
        <v>81</v>
      </c>
      <c r="B152" s="234" t="s">
        <v>439</v>
      </c>
      <c r="C152" s="234" t="s">
        <v>295</v>
      </c>
      <c r="D152" s="234" t="s">
        <v>117</v>
      </c>
      <c r="E152" s="234" t="s">
        <v>118</v>
      </c>
      <c r="F152" s="234" t="s">
        <v>296</v>
      </c>
      <c r="G152" s="234" t="s">
        <v>297</v>
      </c>
      <c r="H152" s="235">
        <v>321904.16</v>
      </c>
      <c r="I152" s="235">
        <v>321904.16</v>
      </c>
      <c r="J152" s="234"/>
      <c r="K152" s="234"/>
      <c r="L152" s="234"/>
      <c r="M152" s="235">
        <v>321904.16</v>
      </c>
      <c r="N152" s="234"/>
      <c r="O152" s="234"/>
      <c r="P152" s="234"/>
      <c r="Q152" s="234"/>
      <c r="R152" s="234"/>
      <c r="S152" s="239"/>
      <c r="T152" s="239"/>
      <c r="U152" s="234"/>
      <c r="V152" s="234"/>
      <c r="W152" s="234"/>
      <c r="X152" s="234"/>
      <c r="Y152" s="234"/>
    </row>
    <row r="153" s="125" customFormat="1" ht="31" customHeight="1" spans="1:25">
      <c r="A153" s="234" t="s">
        <v>81</v>
      </c>
      <c r="B153" s="234" t="s">
        <v>440</v>
      </c>
      <c r="C153" s="234" t="s">
        <v>299</v>
      </c>
      <c r="D153" s="234" t="s">
        <v>170</v>
      </c>
      <c r="E153" s="234" t="s">
        <v>171</v>
      </c>
      <c r="F153" s="234" t="s">
        <v>300</v>
      </c>
      <c r="G153" s="234" t="s">
        <v>301</v>
      </c>
      <c r="H153" s="235"/>
      <c r="I153" s="235"/>
      <c r="J153" s="234"/>
      <c r="K153" s="234"/>
      <c r="L153" s="234"/>
      <c r="M153" s="235"/>
      <c r="N153" s="234"/>
      <c r="O153" s="234"/>
      <c r="P153" s="234"/>
      <c r="Q153" s="234"/>
      <c r="R153" s="234"/>
      <c r="S153" s="239"/>
      <c r="T153" s="239"/>
      <c r="U153" s="234"/>
      <c r="V153" s="234"/>
      <c r="W153" s="234"/>
      <c r="X153" s="234"/>
      <c r="Y153" s="234"/>
    </row>
    <row r="154" s="125" customFormat="1" ht="31" customHeight="1" spans="1:25">
      <c r="A154" s="234" t="s">
        <v>81</v>
      </c>
      <c r="B154" s="234" t="s">
        <v>440</v>
      </c>
      <c r="C154" s="234" t="s">
        <v>299</v>
      </c>
      <c r="D154" s="234" t="s">
        <v>172</v>
      </c>
      <c r="E154" s="234" t="s">
        <v>173</v>
      </c>
      <c r="F154" s="234" t="s">
        <v>300</v>
      </c>
      <c r="G154" s="234" t="s">
        <v>301</v>
      </c>
      <c r="H154" s="235">
        <v>9900</v>
      </c>
      <c r="I154" s="235">
        <v>9900</v>
      </c>
      <c r="J154" s="234"/>
      <c r="K154" s="234"/>
      <c r="L154" s="234"/>
      <c r="M154" s="235">
        <v>9900</v>
      </c>
      <c r="N154" s="234"/>
      <c r="O154" s="234"/>
      <c r="P154" s="234"/>
      <c r="Q154" s="234"/>
      <c r="R154" s="234"/>
      <c r="S154" s="239"/>
      <c r="T154" s="239"/>
      <c r="U154" s="234"/>
      <c r="V154" s="234"/>
      <c r="W154" s="234"/>
      <c r="X154" s="234"/>
      <c r="Y154" s="234"/>
    </row>
    <row r="155" s="125" customFormat="1" ht="31" customHeight="1" spans="1:25">
      <c r="A155" s="234" t="s">
        <v>81</v>
      </c>
      <c r="B155" s="234" t="s">
        <v>441</v>
      </c>
      <c r="C155" s="234" t="s">
        <v>363</v>
      </c>
      <c r="D155" s="234" t="s">
        <v>172</v>
      </c>
      <c r="E155" s="234" t="s">
        <v>173</v>
      </c>
      <c r="F155" s="234" t="s">
        <v>300</v>
      </c>
      <c r="G155" s="234" t="s">
        <v>301</v>
      </c>
      <c r="H155" s="235">
        <v>171012</v>
      </c>
      <c r="I155" s="235">
        <v>171012</v>
      </c>
      <c r="J155" s="234"/>
      <c r="K155" s="234"/>
      <c r="L155" s="234"/>
      <c r="M155" s="235">
        <v>171012</v>
      </c>
      <c r="N155" s="234"/>
      <c r="O155" s="234"/>
      <c r="P155" s="234"/>
      <c r="Q155" s="234"/>
      <c r="R155" s="234"/>
      <c r="S155" s="239"/>
      <c r="T155" s="239"/>
      <c r="U155" s="234"/>
      <c r="V155" s="234"/>
      <c r="W155" s="234"/>
      <c r="X155" s="234"/>
      <c r="Y155" s="234"/>
    </row>
    <row r="156" s="125" customFormat="1" ht="31" customHeight="1" spans="1:25">
      <c r="A156" s="234" t="s">
        <v>81</v>
      </c>
      <c r="B156" s="234" t="s">
        <v>442</v>
      </c>
      <c r="C156" s="234" t="s">
        <v>305</v>
      </c>
      <c r="D156" s="234" t="s">
        <v>176</v>
      </c>
      <c r="E156" s="234" t="s">
        <v>177</v>
      </c>
      <c r="F156" s="234" t="s">
        <v>306</v>
      </c>
      <c r="G156" s="234" t="s">
        <v>307</v>
      </c>
      <c r="H156" s="235">
        <v>18108</v>
      </c>
      <c r="I156" s="235">
        <v>18108</v>
      </c>
      <c r="J156" s="234"/>
      <c r="K156" s="234"/>
      <c r="L156" s="234"/>
      <c r="M156" s="235">
        <v>18108</v>
      </c>
      <c r="N156" s="234"/>
      <c r="O156" s="234"/>
      <c r="P156" s="234"/>
      <c r="Q156" s="234"/>
      <c r="R156" s="234"/>
      <c r="S156" s="239"/>
      <c r="T156" s="239"/>
      <c r="U156" s="234"/>
      <c r="V156" s="234"/>
      <c r="W156" s="234"/>
      <c r="X156" s="234"/>
      <c r="Y156" s="234"/>
    </row>
    <row r="157" s="125" customFormat="1" ht="31" customHeight="1" spans="1:25">
      <c r="A157" s="234" t="s">
        <v>81</v>
      </c>
      <c r="B157" s="234" t="s">
        <v>443</v>
      </c>
      <c r="C157" s="234" t="s">
        <v>309</v>
      </c>
      <c r="D157" s="234" t="s">
        <v>170</v>
      </c>
      <c r="E157" s="234" t="s">
        <v>171</v>
      </c>
      <c r="F157" s="234" t="s">
        <v>300</v>
      </c>
      <c r="G157" s="234" t="s">
        <v>301</v>
      </c>
      <c r="H157" s="235"/>
      <c r="I157" s="235"/>
      <c r="J157" s="234"/>
      <c r="K157" s="234"/>
      <c r="L157" s="234"/>
      <c r="M157" s="235"/>
      <c r="N157" s="234"/>
      <c r="O157" s="234"/>
      <c r="P157" s="234"/>
      <c r="Q157" s="234"/>
      <c r="R157" s="234"/>
      <c r="S157" s="239"/>
      <c r="T157" s="239"/>
      <c r="U157" s="234"/>
      <c r="V157" s="234"/>
      <c r="W157" s="234"/>
      <c r="X157" s="234"/>
      <c r="Y157" s="234"/>
    </row>
    <row r="158" s="125" customFormat="1" ht="31" customHeight="1" spans="1:25">
      <c r="A158" s="234" t="s">
        <v>81</v>
      </c>
      <c r="B158" s="234" t="s">
        <v>443</v>
      </c>
      <c r="C158" s="234" t="s">
        <v>309</v>
      </c>
      <c r="D158" s="234" t="s">
        <v>172</v>
      </c>
      <c r="E158" s="234" t="s">
        <v>173</v>
      </c>
      <c r="F158" s="234" t="s">
        <v>300</v>
      </c>
      <c r="G158" s="234" t="s">
        <v>301</v>
      </c>
      <c r="H158" s="235">
        <v>8048</v>
      </c>
      <c r="I158" s="235">
        <v>8048</v>
      </c>
      <c r="J158" s="234"/>
      <c r="K158" s="234"/>
      <c r="L158" s="234"/>
      <c r="M158" s="235">
        <v>8048</v>
      </c>
      <c r="N158" s="234"/>
      <c r="O158" s="234"/>
      <c r="P158" s="234"/>
      <c r="Q158" s="234"/>
      <c r="R158" s="234"/>
      <c r="S158" s="239"/>
      <c r="T158" s="239"/>
      <c r="U158" s="234"/>
      <c r="V158" s="234"/>
      <c r="W158" s="234"/>
      <c r="X158" s="234"/>
      <c r="Y158" s="234"/>
    </row>
    <row r="159" s="125" customFormat="1" ht="31" customHeight="1" spans="1:25">
      <c r="A159" s="234" t="s">
        <v>81</v>
      </c>
      <c r="B159" s="234" t="s">
        <v>444</v>
      </c>
      <c r="C159" s="234" t="s">
        <v>311</v>
      </c>
      <c r="D159" s="234" t="s">
        <v>125</v>
      </c>
      <c r="E159" s="234" t="s">
        <v>124</v>
      </c>
      <c r="F159" s="234" t="s">
        <v>306</v>
      </c>
      <c r="G159" s="234" t="s">
        <v>307</v>
      </c>
      <c r="H159" s="235">
        <v>14084</v>
      </c>
      <c r="I159" s="235">
        <v>14084</v>
      </c>
      <c r="J159" s="234"/>
      <c r="K159" s="234"/>
      <c r="L159" s="234"/>
      <c r="M159" s="235">
        <v>14084</v>
      </c>
      <c r="N159" s="234"/>
      <c r="O159" s="234"/>
      <c r="P159" s="234"/>
      <c r="Q159" s="234"/>
      <c r="R159" s="234"/>
      <c r="S159" s="239"/>
      <c r="T159" s="239"/>
      <c r="U159" s="234"/>
      <c r="V159" s="234"/>
      <c r="W159" s="234"/>
      <c r="X159" s="234"/>
      <c r="Y159" s="234"/>
    </row>
    <row r="160" s="125" customFormat="1" ht="31" customHeight="1" spans="1:25">
      <c r="A160" s="234" t="s">
        <v>81</v>
      </c>
      <c r="B160" s="234" t="s">
        <v>445</v>
      </c>
      <c r="C160" s="234" t="s">
        <v>175</v>
      </c>
      <c r="D160" s="234" t="s">
        <v>174</v>
      </c>
      <c r="E160" s="234" t="s">
        <v>175</v>
      </c>
      <c r="F160" s="234" t="s">
        <v>313</v>
      </c>
      <c r="G160" s="234" t="s">
        <v>314</v>
      </c>
      <c r="H160" s="235">
        <v>101174</v>
      </c>
      <c r="I160" s="235">
        <v>101174</v>
      </c>
      <c r="J160" s="234"/>
      <c r="K160" s="234"/>
      <c r="L160" s="234"/>
      <c r="M160" s="235">
        <v>101174</v>
      </c>
      <c r="N160" s="234"/>
      <c r="O160" s="234"/>
      <c r="P160" s="234"/>
      <c r="Q160" s="234"/>
      <c r="R160" s="234"/>
      <c r="S160" s="239"/>
      <c r="T160" s="239"/>
      <c r="U160" s="234"/>
      <c r="V160" s="234"/>
      <c r="W160" s="234"/>
      <c r="X160" s="234"/>
      <c r="Y160" s="234"/>
    </row>
    <row r="161" s="125" customFormat="1" ht="31" customHeight="1" spans="1:25">
      <c r="A161" s="234" t="s">
        <v>81</v>
      </c>
      <c r="B161" s="234" t="s">
        <v>446</v>
      </c>
      <c r="C161" s="234" t="s">
        <v>187</v>
      </c>
      <c r="D161" s="234" t="s">
        <v>186</v>
      </c>
      <c r="E161" s="234" t="s">
        <v>187</v>
      </c>
      <c r="F161" s="234" t="s">
        <v>316</v>
      </c>
      <c r="G161" s="234" t="s">
        <v>187</v>
      </c>
      <c r="H161" s="235">
        <v>241428.12</v>
      </c>
      <c r="I161" s="235">
        <v>241428.12</v>
      </c>
      <c r="J161" s="234"/>
      <c r="K161" s="234"/>
      <c r="L161" s="234"/>
      <c r="M161" s="235">
        <v>241428.12</v>
      </c>
      <c r="N161" s="234"/>
      <c r="O161" s="234"/>
      <c r="P161" s="234"/>
      <c r="Q161" s="234"/>
      <c r="R161" s="234"/>
      <c r="S161" s="239"/>
      <c r="T161" s="239"/>
      <c r="U161" s="234"/>
      <c r="V161" s="234"/>
      <c r="W161" s="234"/>
      <c r="X161" s="234"/>
      <c r="Y161" s="234"/>
    </row>
    <row r="162" s="125" customFormat="1" ht="31" customHeight="1" spans="1:25">
      <c r="A162" s="234" t="s">
        <v>81</v>
      </c>
      <c r="B162" s="234" t="s">
        <v>447</v>
      </c>
      <c r="C162" s="234" t="s">
        <v>371</v>
      </c>
      <c r="D162" s="234" t="s">
        <v>146</v>
      </c>
      <c r="E162" s="234" t="s">
        <v>147</v>
      </c>
      <c r="F162" s="234" t="s">
        <v>284</v>
      </c>
      <c r="G162" s="234" t="s">
        <v>285</v>
      </c>
      <c r="H162" s="235">
        <v>50130</v>
      </c>
      <c r="I162" s="235">
        <v>50130</v>
      </c>
      <c r="J162" s="234"/>
      <c r="K162" s="234"/>
      <c r="L162" s="234"/>
      <c r="M162" s="235">
        <v>50130</v>
      </c>
      <c r="N162" s="234"/>
      <c r="O162" s="234"/>
      <c r="P162" s="234"/>
      <c r="Q162" s="234"/>
      <c r="R162" s="234"/>
      <c r="S162" s="239"/>
      <c r="T162" s="239"/>
      <c r="U162" s="234"/>
      <c r="V162" s="234"/>
      <c r="W162" s="234"/>
      <c r="X162" s="234"/>
      <c r="Y162" s="234"/>
    </row>
    <row r="163" s="125" customFormat="1" ht="31" customHeight="1" spans="1:25">
      <c r="A163" s="234" t="s">
        <v>83</v>
      </c>
      <c r="B163" s="234"/>
      <c r="C163" s="234"/>
      <c r="D163" s="234"/>
      <c r="E163" s="234"/>
      <c r="F163" s="234"/>
      <c r="G163" s="234"/>
      <c r="H163" s="235">
        <v>4305212.01</v>
      </c>
      <c r="I163" s="235">
        <v>3042119.52</v>
      </c>
      <c r="J163" s="234"/>
      <c r="K163" s="234"/>
      <c r="L163" s="234"/>
      <c r="M163" s="235">
        <v>3042119.52</v>
      </c>
      <c r="N163" s="234"/>
      <c r="O163" s="234"/>
      <c r="P163" s="234"/>
      <c r="Q163" s="234"/>
      <c r="R163" s="234"/>
      <c r="S163" s="239">
        <v>1263092.49</v>
      </c>
      <c r="T163" s="239">
        <v>1263092.49</v>
      </c>
      <c r="U163" s="234"/>
      <c r="V163" s="234"/>
      <c r="W163" s="234"/>
      <c r="X163" s="234"/>
      <c r="Y163" s="234"/>
    </row>
    <row r="164" s="125" customFormat="1" ht="31" customHeight="1" spans="1:25">
      <c r="A164" s="234" t="s">
        <v>83</v>
      </c>
      <c r="B164" s="234" t="s">
        <v>448</v>
      </c>
      <c r="C164" s="234" t="s">
        <v>267</v>
      </c>
      <c r="D164" s="234" t="s">
        <v>144</v>
      </c>
      <c r="E164" s="234" t="s">
        <v>145</v>
      </c>
      <c r="F164" s="234" t="s">
        <v>264</v>
      </c>
      <c r="G164" s="234" t="s">
        <v>265</v>
      </c>
      <c r="H164" s="235">
        <v>703020</v>
      </c>
      <c r="I164" s="235">
        <v>703020</v>
      </c>
      <c r="J164" s="234"/>
      <c r="K164" s="234"/>
      <c r="L164" s="234"/>
      <c r="M164" s="235">
        <v>703020</v>
      </c>
      <c r="N164" s="234"/>
      <c r="O164" s="234"/>
      <c r="P164" s="234"/>
      <c r="Q164" s="234"/>
      <c r="R164" s="234"/>
      <c r="S164" s="239"/>
      <c r="T164" s="239"/>
      <c r="U164" s="234"/>
      <c r="V164" s="234"/>
      <c r="W164" s="234"/>
      <c r="X164" s="234"/>
      <c r="Y164" s="234"/>
    </row>
    <row r="165" s="125" customFormat="1" ht="31" customHeight="1" spans="1:25">
      <c r="A165" s="234" t="s">
        <v>83</v>
      </c>
      <c r="B165" s="234" t="s">
        <v>449</v>
      </c>
      <c r="C165" s="234" t="s">
        <v>273</v>
      </c>
      <c r="D165" s="234" t="s">
        <v>144</v>
      </c>
      <c r="E165" s="234" t="s">
        <v>145</v>
      </c>
      <c r="F165" s="234" t="s">
        <v>270</v>
      </c>
      <c r="G165" s="234" t="s">
        <v>271</v>
      </c>
      <c r="H165" s="235">
        <v>90396</v>
      </c>
      <c r="I165" s="235">
        <v>90396</v>
      </c>
      <c r="J165" s="234"/>
      <c r="K165" s="234"/>
      <c r="L165" s="234"/>
      <c r="M165" s="235">
        <v>90396</v>
      </c>
      <c r="N165" s="234"/>
      <c r="O165" s="234"/>
      <c r="P165" s="234"/>
      <c r="Q165" s="234"/>
      <c r="R165" s="234"/>
      <c r="S165" s="239"/>
      <c r="T165" s="239"/>
      <c r="U165" s="234"/>
      <c r="V165" s="234"/>
      <c r="W165" s="234"/>
      <c r="X165" s="234"/>
      <c r="Y165" s="234"/>
    </row>
    <row r="166" s="125" customFormat="1" ht="31" customHeight="1" spans="1:25">
      <c r="A166" s="234" t="s">
        <v>83</v>
      </c>
      <c r="B166" s="234" t="s">
        <v>449</v>
      </c>
      <c r="C166" s="234" t="s">
        <v>273</v>
      </c>
      <c r="D166" s="234" t="s">
        <v>144</v>
      </c>
      <c r="E166" s="234" t="s">
        <v>145</v>
      </c>
      <c r="F166" s="234" t="s">
        <v>270</v>
      </c>
      <c r="G166" s="234" t="s">
        <v>271</v>
      </c>
      <c r="H166" s="235"/>
      <c r="I166" s="235"/>
      <c r="J166" s="234"/>
      <c r="K166" s="234"/>
      <c r="L166" s="234"/>
      <c r="M166" s="235"/>
      <c r="N166" s="234"/>
      <c r="O166" s="234"/>
      <c r="P166" s="234"/>
      <c r="Q166" s="234"/>
      <c r="R166" s="234"/>
      <c r="S166" s="239"/>
      <c r="T166" s="239"/>
      <c r="U166" s="234"/>
      <c r="V166" s="234"/>
      <c r="W166" s="234"/>
      <c r="X166" s="234"/>
      <c r="Y166" s="234"/>
    </row>
    <row r="167" s="125" customFormat="1" ht="31" customHeight="1" spans="1:25">
      <c r="A167" s="234" t="s">
        <v>83</v>
      </c>
      <c r="B167" s="234" t="s">
        <v>450</v>
      </c>
      <c r="C167" s="234" t="s">
        <v>279</v>
      </c>
      <c r="D167" s="234" t="s">
        <v>144</v>
      </c>
      <c r="E167" s="234" t="s">
        <v>145</v>
      </c>
      <c r="F167" s="234" t="s">
        <v>276</v>
      </c>
      <c r="G167" s="234" t="s">
        <v>277</v>
      </c>
      <c r="H167" s="235">
        <v>58585</v>
      </c>
      <c r="I167" s="235">
        <v>58585</v>
      </c>
      <c r="J167" s="234"/>
      <c r="K167" s="234"/>
      <c r="L167" s="234"/>
      <c r="M167" s="235">
        <v>58585</v>
      </c>
      <c r="N167" s="234"/>
      <c r="O167" s="234"/>
      <c r="P167" s="234"/>
      <c r="Q167" s="234"/>
      <c r="R167" s="234"/>
      <c r="S167" s="239"/>
      <c r="T167" s="239"/>
      <c r="U167" s="234"/>
      <c r="V167" s="234"/>
      <c r="W167" s="234"/>
      <c r="X167" s="234"/>
      <c r="Y167" s="234"/>
    </row>
    <row r="168" s="125" customFormat="1" ht="31" customHeight="1" spans="1:25">
      <c r="A168" s="234" t="s">
        <v>83</v>
      </c>
      <c r="B168" s="234" t="s">
        <v>451</v>
      </c>
      <c r="C168" s="234" t="s">
        <v>283</v>
      </c>
      <c r="D168" s="234" t="s">
        <v>144</v>
      </c>
      <c r="E168" s="234" t="s">
        <v>145</v>
      </c>
      <c r="F168" s="234" t="s">
        <v>284</v>
      </c>
      <c r="G168" s="234" t="s">
        <v>285</v>
      </c>
      <c r="H168" s="235">
        <v>228660</v>
      </c>
      <c r="I168" s="235">
        <v>228660</v>
      </c>
      <c r="J168" s="234"/>
      <c r="K168" s="234"/>
      <c r="L168" s="234"/>
      <c r="M168" s="235">
        <v>228660</v>
      </c>
      <c r="N168" s="234"/>
      <c r="O168" s="234"/>
      <c r="P168" s="234"/>
      <c r="Q168" s="234"/>
      <c r="R168" s="234"/>
      <c r="S168" s="239"/>
      <c r="T168" s="239"/>
      <c r="U168" s="234"/>
      <c r="V168" s="234"/>
      <c r="W168" s="234"/>
      <c r="X168" s="234"/>
      <c r="Y168" s="234"/>
    </row>
    <row r="169" s="125" customFormat="1" ht="31" customHeight="1" spans="1:25">
      <c r="A169" s="234" t="s">
        <v>83</v>
      </c>
      <c r="B169" s="234" t="s">
        <v>452</v>
      </c>
      <c r="C169" s="234" t="s">
        <v>287</v>
      </c>
      <c r="D169" s="234" t="s">
        <v>144</v>
      </c>
      <c r="E169" s="234" t="s">
        <v>145</v>
      </c>
      <c r="F169" s="234" t="s">
        <v>284</v>
      </c>
      <c r="G169" s="234" t="s">
        <v>285</v>
      </c>
      <c r="H169" s="235">
        <v>237264</v>
      </c>
      <c r="I169" s="235">
        <v>237264</v>
      </c>
      <c r="J169" s="234"/>
      <c r="K169" s="234"/>
      <c r="L169" s="234"/>
      <c r="M169" s="235">
        <v>237264</v>
      </c>
      <c r="N169" s="234"/>
      <c r="O169" s="234"/>
      <c r="P169" s="234"/>
      <c r="Q169" s="234"/>
      <c r="R169" s="234"/>
      <c r="S169" s="239"/>
      <c r="T169" s="239"/>
      <c r="U169" s="234"/>
      <c r="V169" s="234"/>
      <c r="W169" s="234"/>
      <c r="X169" s="234"/>
      <c r="Y169" s="234"/>
    </row>
    <row r="170" s="125" customFormat="1" ht="31" customHeight="1" spans="1:25">
      <c r="A170" s="234" t="s">
        <v>83</v>
      </c>
      <c r="B170" s="234" t="s">
        <v>452</v>
      </c>
      <c r="C170" s="234" t="s">
        <v>287</v>
      </c>
      <c r="D170" s="234" t="s">
        <v>144</v>
      </c>
      <c r="E170" s="234" t="s">
        <v>145</v>
      </c>
      <c r="F170" s="234" t="s">
        <v>284</v>
      </c>
      <c r="G170" s="234" t="s">
        <v>285</v>
      </c>
      <c r="H170" s="235">
        <v>393180</v>
      </c>
      <c r="I170" s="235">
        <v>393180</v>
      </c>
      <c r="J170" s="234"/>
      <c r="K170" s="234"/>
      <c r="L170" s="234"/>
      <c r="M170" s="235">
        <v>393180</v>
      </c>
      <c r="N170" s="234"/>
      <c r="O170" s="234"/>
      <c r="P170" s="234"/>
      <c r="Q170" s="234"/>
      <c r="R170" s="234"/>
      <c r="S170" s="239"/>
      <c r="T170" s="239"/>
      <c r="U170" s="234"/>
      <c r="V170" s="234"/>
      <c r="W170" s="234"/>
      <c r="X170" s="234"/>
      <c r="Y170" s="234"/>
    </row>
    <row r="171" s="125" customFormat="1" ht="31" customHeight="1" spans="1:25">
      <c r="A171" s="234" t="s">
        <v>83</v>
      </c>
      <c r="B171" s="234" t="s">
        <v>453</v>
      </c>
      <c r="C171" s="234" t="s">
        <v>289</v>
      </c>
      <c r="D171" s="234" t="s">
        <v>144</v>
      </c>
      <c r="E171" s="234" t="s">
        <v>145</v>
      </c>
      <c r="F171" s="234" t="s">
        <v>284</v>
      </c>
      <c r="G171" s="234" t="s">
        <v>285</v>
      </c>
      <c r="H171" s="235">
        <v>4500</v>
      </c>
      <c r="I171" s="235">
        <v>4500</v>
      </c>
      <c r="J171" s="234"/>
      <c r="K171" s="234"/>
      <c r="L171" s="234"/>
      <c r="M171" s="235">
        <v>4500</v>
      </c>
      <c r="N171" s="234"/>
      <c r="O171" s="234"/>
      <c r="P171" s="234"/>
      <c r="Q171" s="234"/>
      <c r="R171" s="234"/>
      <c r="S171" s="239"/>
      <c r="T171" s="239"/>
      <c r="U171" s="234"/>
      <c r="V171" s="234"/>
      <c r="W171" s="234"/>
      <c r="X171" s="234"/>
      <c r="Y171" s="234"/>
    </row>
    <row r="172" s="125" customFormat="1" ht="31" customHeight="1" spans="1:25">
      <c r="A172" s="234" t="s">
        <v>83</v>
      </c>
      <c r="B172" s="234" t="s">
        <v>454</v>
      </c>
      <c r="C172" s="234" t="s">
        <v>291</v>
      </c>
      <c r="D172" s="234" t="s">
        <v>144</v>
      </c>
      <c r="E172" s="234" t="s">
        <v>145</v>
      </c>
      <c r="F172" s="234" t="s">
        <v>292</v>
      </c>
      <c r="G172" s="234" t="s">
        <v>293</v>
      </c>
      <c r="H172" s="235">
        <v>322560</v>
      </c>
      <c r="I172" s="235">
        <v>322560</v>
      </c>
      <c r="J172" s="234"/>
      <c r="K172" s="234"/>
      <c r="L172" s="234"/>
      <c r="M172" s="235">
        <v>322560</v>
      </c>
      <c r="N172" s="234"/>
      <c r="O172" s="234"/>
      <c r="P172" s="234"/>
      <c r="Q172" s="234"/>
      <c r="R172" s="234"/>
      <c r="S172" s="239"/>
      <c r="T172" s="239"/>
      <c r="U172" s="234"/>
      <c r="V172" s="234"/>
      <c r="W172" s="234"/>
      <c r="X172" s="234"/>
      <c r="Y172" s="234"/>
    </row>
    <row r="173" s="125" customFormat="1" ht="31" customHeight="1" spans="1:25">
      <c r="A173" s="234" t="s">
        <v>83</v>
      </c>
      <c r="B173" s="234" t="s">
        <v>455</v>
      </c>
      <c r="C173" s="234" t="s">
        <v>295</v>
      </c>
      <c r="D173" s="234" t="s">
        <v>117</v>
      </c>
      <c r="E173" s="234" t="s">
        <v>118</v>
      </c>
      <c r="F173" s="234" t="s">
        <v>296</v>
      </c>
      <c r="G173" s="234" t="s">
        <v>297</v>
      </c>
      <c r="H173" s="235">
        <v>272897.44</v>
      </c>
      <c r="I173" s="235">
        <v>272897.44</v>
      </c>
      <c r="J173" s="234"/>
      <c r="K173" s="234"/>
      <c r="L173" s="234"/>
      <c r="M173" s="235">
        <v>272897.44</v>
      </c>
      <c r="N173" s="234"/>
      <c r="O173" s="234"/>
      <c r="P173" s="234"/>
      <c r="Q173" s="234"/>
      <c r="R173" s="234"/>
      <c r="S173" s="239"/>
      <c r="T173" s="239"/>
      <c r="U173" s="234"/>
      <c r="V173" s="234"/>
      <c r="W173" s="234"/>
      <c r="X173" s="234"/>
      <c r="Y173" s="234"/>
    </row>
    <row r="174" s="125" customFormat="1" ht="31" customHeight="1" spans="1:25">
      <c r="A174" s="234" t="s">
        <v>83</v>
      </c>
      <c r="B174" s="234" t="s">
        <v>456</v>
      </c>
      <c r="C174" s="234" t="s">
        <v>299</v>
      </c>
      <c r="D174" s="234" t="s">
        <v>170</v>
      </c>
      <c r="E174" s="234" t="s">
        <v>171</v>
      </c>
      <c r="F174" s="234" t="s">
        <v>300</v>
      </c>
      <c r="G174" s="234" t="s">
        <v>301</v>
      </c>
      <c r="H174" s="235"/>
      <c r="I174" s="235"/>
      <c r="J174" s="234"/>
      <c r="K174" s="234"/>
      <c r="L174" s="234"/>
      <c r="M174" s="235"/>
      <c r="N174" s="234"/>
      <c r="O174" s="234"/>
      <c r="P174" s="234"/>
      <c r="Q174" s="234"/>
      <c r="R174" s="234"/>
      <c r="S174" s="239"/>
      <c r="T174" s="239"/>
      <c r="U174" s="234"/>
      <c r="V174" s="234"/>
      <c r="W174" s="234"/>
      <c r="X174" s="234"/>
      <c r="Y174" s="234"/>
    </row>
    <row r="175" s="125" customFormat="1" ht="31" customHeight="1" spans="1:25">
      <c r="A175" s="234" t="s">
        <v>83</v>
      </c>
      <c r="B175" s="234" t="s">
        <v>456</v>
      </c>
      <c r="C175" s="234" t="s">
        <v>299</v>
      </c>
      <c r="D175" s="234" t="s">
        <v>172</v>
      </c>
      <c r="E175" s="234" t="s">
        <v>173</v>
      </c>
      <c r="F175" s="234" t="s">
        <v>300</v>
      </c>
      <c r="G175" s="234" t="s">
        <v>301</v>
      </c>
      <c r="H175" s="235">
        <v>7590</v>
      </c>
      <c r="I175" s="235">
        <v>7590</v>
      </c>
      <c r="J175" s="234"/>
      <c r="K175" s="234"/>
      <c r="L175" s="234"/>
      <c r="M175" s="235">
        <v>7590</v>
      </c>
      <c r="N175" s="234"/>
      <c r="O175" s="234"/>
      <c r="P175" s="234"/>
      <c r="Q175" s="234"/>
      <c r="R175" s="234"/>
      <c r="S175" s="239"/>
      <c r="T175" s="239"/>
      <c r="U175" s="234"/>
      <c r="V175" s="234"/>
      <c r="W175" s="234"/>
      <c r="X175" s="234"/>
      <c r="Y175" s="234"/>
    </row>
    <row r="176" s="125" customFormat="1" ht="31" customHeight="1" spans="1:25">
      <c r="A176" s="234" t="s">
        <v>83</v>
      </c>
      <c r="B176" s="234" t="s">
        <v>457</v>
      </c>
      <c r="C176" s="234" t="s">
        <v>363</v>
      </c>
      <c r="D176" s="234" t="s">
        <v>172</v>
      </c>
      <c r="E176" s="234" t="s">
        <v>173</v>
      </c>
      <c r="F176" s="234" t="s">
        <v>300</v>
      </c>
      <c r="G176" s="234" t="s">
        <v>301</v>
      </c>
      <c r="H176" s="235">
        <v>144977</v>
      </c>
      <c r="I176" s="235">
        <v>144977</v>
      </c>
      <c r="J176" s="234"/>
      <c r="K176" s="234"/>
      <c r="L176" s="234"/>
      <c r="M176" s="235">
        <v>144977</v>
      </c>
      <c r="N176" s="234"/>
      <c r="O176" s="234"/>
      <c r="P176" s="234"/>
      <c r="Q176" s="234"/>
      <c r="R176" s="234"/>
      <c r="S176" s="239"/>
      <c r="T176" s="239"/>
      <c r="U176" s="234"/>
      <c r="V176" s="234"/>
      <c r="W176" s="234"/>
      <c r="X176" s="234"/>
      <c r="Y176" s="234"/>
    </row>
    <row r="177" s="125" customFormat="1" ht="31" customHeight="1" spans="1:25">
      <c r="A177" s="234" t="s">
        <v>83</v>
      </c>
      <c r="B177" s="234" t="s">
        <v>458</v>
      </c>
      <c r="C177" s="234" t="s">
        <v>305</v>
      </c>
      <c r="D177" s="234" t="s">
        <v>176</v>
      </c>
      <c r="E177" s="234" t="s">
        <v>177</v>
      </c>
      <c r="F177" s="234" t="s">
        <v>306</v>
      </c>
      <c r="G177" s="234" t="s">
        <v>307</v>
      </c>
      <c r="H177" s="235">
        <v>15351</v>
      </c>
      <c r="I177" s="235">
        <v>15351</v>
      </c>
      <c r="J177" s="234"/>
      <c r="K177" s="234"/>
      <c r="L177" s="234"/>
      <c r="M177" s="235">
        <v>15351</v>
      </c>
      <c r="N177" s="234"/>
      <c r="O177" s="234"/>
      <c r="P177" s="234"/>
      <c r="Q177" s="234"/>
      <c r="R177" s="234"/>
      <c r="S177" s="239"/>
      <c r="T177" s="239"/>
      <c r="U177" s="234"/>
      <c r="V177" s="234"/>
      <c r="W177" s="234"/>
      <c r="X177" s="234"/>
      <c r="Y177" s="234"/>
    </row>
    <row r="178" s="125" customFormat="1" ht="31" customHeight="1" spans="1:25">
      <c r="A178" s="234" t="s">
        <v>83</v>
      </c>
      <c r="B178" s="234" t="s">
        <v>459</v>
      </c>
      <c r="C178" s="234" t="s">
        <v>309</v>
      </c>
      <c r="D178" s="234" t="s">
        <v>170</v>
      </c>
      <c r="E178" s="234" t="s">
        <v>171</v>
      </c>
      <c r="F178" s="234" t="s">
        <v>300</v>
      </c>
      <c r="G178" s="234" t="s">
        <v>301</v>
      </c>
      <c r="H178" s="235"/>
      <c r="I178" s="235"/>
      <c r="J178" s="234"/>
      <c r="K178" s="234"/>
      <c r="L178" s="234"/>
      <c r="M178" s="235"/>
      <c r="N178" s="234"/>
      <c r="O178" s="234"/>
      <c r="P178" s="234"/>
      <c r="Q178" s="234"/>
      <c r="R178" s="234"/>
      <c r="S178" s="239"/>
      <c r="T178" s="239"/>
      <c r="U178" s="234"/>
      <c r="V178" s="234"/>
      <c r="W178" s="234"/>
      <c r="X178" s="234"/>
      <c r="Y178" s="234"/>
    </row>
    <row r="179" s="125" customFormat="1" ht="31" customHeight="1" spans="1:25">
      <c r="A179" s="234" t="s">
        <v>83</v>
      </c>
      <c r="B179" s="234" t="s">
        <v>459</v>
      </c>
      <c r="C179" s="234" t="s">
        <v>309</v>
      </c>
      <c r="D179" s="234" t="s">
        <v>172</v>
      </c>
      <c r="E179" s="234" t="s">
        <v>173</v>
      </c>
      <c r="F179" s="234" t="s">
        <v>300</v>
      </c>
      <c r="G179" s="234" t="s">
        <v>301</v>
      </c>
      <c r="H179" s="235">
        <v>6823</v>
      </c>
      <c r="I179" s="235">
        <v>6823</v>
      </c>
      <c r="J179" s="234"/>
      <c r="K179" s="234"/>
      <c r="L179" s="234"/>
      <c r="M179" s="235">
        <v>6823</v>
      </c>
      <c r="N179" s="234"/>
      <c r="O179" s="234"/>
      <c r="P179" s="234"/>
      <c r="Q179" s="234"/>
      <c r="R179" s="234"/>
      <c r="S179" s="239"/>
      <c r="T179" s="239"/>
      <c r="U179" s="234"/>
      <c r="V179" s="234"/>
      <c r="W179" s="234"/>
      <c r="X179" s="234"/>
      <c r="Y179" s="234"/>
    </row>
    <row r="180" s="125" customFormat="1" ht="31" customHeight="1" spans="1:25">
      <c r="A180" s="234" t="s">
        <v>83</v>
      </c>
      <c r="B180" s="234" t="s">
        <v>460</v>
      </c>
      <c r="C180" s="234" t="s">
        <v>311</v>
      </c>
      <c r="D180" s="234" t="s">
        <v>125</v>
      </c>
      <c r="E180" s="234" t="s">
        <v>124</v>
      </c>
      <c r="F180" s="234" t="s">
        <v>306</v>
      </c>
      <c r="G180" s="234" t="s">
        <v>307</v>
      </c>
      <c r="H180" s="235">
        <v>11940</v>
      </c>
      <c r="I180" s="235">
        <v>11940</v>
      </c>
      <c r="J180" s="234"/>
      <c r="K180" s="234"/>
      <c r="L180" s="234"/>
      <c r="M180" s="235">
        <v>11940</v>
      </c>
      <c r="N180" s="234"/>
      <c r="O180" s="234"/>
      <c r="P180" s="234"/>
      <c r="Q180" s="234"/>
      <c r="R180" s="234"/>
      <c r="S180" s="239"/>
      <c r="T180" s="239"/>
      <c r="U180" s="234"/>
      <c r="V180" s="234"/>
      <c r="W180" s="234"/>
      <c r="X180" s="234"/>
      <c r="Y180" s="234"/>
    </row>
    <row r="181" s="125" customFormat="1" ht="31" customHeight="1" spans="1:25">
      <c r="A181" s="234" t="s">
        <v>83</v>
      </c>
      <c r="B181" s="234" t="s">
        <v>461</v>
      </c>
      <c r="C181" s="234" t="s">
        <v>175</v>
      </c>
      <c r="D181" s="234" t="s">
        <v>174</v>
      </c>
      <c r="E181" s="234" t="s">
        <v>175</v>
      </c>
      <c r="F181" s="234" t="s">
        <v>313</v>
      </c>
      <c r="G181" s="234" t="s">
        <v>314</v>
      </c>
      <c r="H181" s="235">
        <v>80765</v>
      </c>
      <c r="I181" s="235">
        <v>80765</v>
      </c>
      <c r="J181" s="234"/>
      <c r="K181" s="234"/>
      <c r="L181" s="234"/>
      <c r="M181" s="235">
        <v>80765</v>
      </c>
      <c r="N181" s="234"/>
      <c r="O181" s="234"/>
      <c r="P181" s="234"/>
      <c r="Q181" s="234"/>
      <c r="R181" s="234"/>
      <c r="S181" s="239"/>
      <c r="T181" s="239"/>
      <c r="U181" s="234"/>
      <c r="V181" s="234"/>
      <c r="W181" s="234"/>
      <c r="X181" s="234"/>
      <c r="Y181" s="234"/>
    </row>
    <row r="182" s="125" customFormat="1" ht="31" customHeight="1" spans="1:25">
      <c r="A182" s="234" t="s">
        <v>83</v>
      </c>
      <c r="B182" s="234" t="s">
        <v>462</v>
      </c>
      <c r="C182" s="234" t="s">
        <v>187</v>
      </c>
      <c r="D182" s="234" t="s">
        <v>186</v>
      </c>
      <c r="E182" s="234" t="s">
        <v>187</v>
      </c>
      <c r="F182" s="234" t="s">
        <v>316</v>
      </c>
      <c r="G182" s="234" t="s">
        <v>187</v>
      </c>
      <c r="H182" s="235">
        <v>204673.08</v>
      </c>
      <c r="I182" s="235">
        <v>204673.08</v>
      </c>
      <c r="J182" s="234"/>
      <c r="K182" s="234"/>
      <c r="L182" s="234"/>
      <c r="M182" s="235">
        <v>204673.08</v>
      </c>
      <c r="N182" s="234"/>
      <c r="O182" s="234"/>
      <c r="P182" s="234"/>
      <c r="Q182" s="234"/>
      <c r="R182" s="234"/>
      <c r="S182" s="239"/>
      <c r="T182" s="239"/>
      <c r="U182" s="234"/>
      <c r="V182" s="234"/>
      <c r="W182" s="234"/>
      <c r="X182" s="234"/>
      <c r="Y182" s="234"/>
    </row>
    <row r="183" s="125" customFormat="1" ht="31" customHeight="1" spans="1:25">
      <c r="A183" s="234" t="s">
        <v>83</v>
      </c>
      <c r="B183" s="234" t="s">
        <v>463</v>
      </c>
      <c r="C183" s="234" t="s">
        <v>318</v>
      </c>
      <c r="D183" s="234" t="s">
        <v>144</v>
      </c>
      <c r="E183" s="234" t="s">
        <v>145</v>
      </c>
      <c r="F183" s="234" t="s">
        <v>292</v>
      </c>
      <c r="G183" s="234" t="s">
        <v>293</v>
      </c>
      <c r="H183" s="235">
        <v>210000</v>
      </c>
      <c r="I183" s="235">
        <v>210000</v>
      </c>
      <c r="J183" s="234"/>
      <c r="K183" s="234"/>
      <c r="L183" s="234"/>
      <c r="M183" s="235">
        <v>210000</v>
      </c>
      <c r="N183" s="234"/>
      <c r="O183" s="234"/>
      <c r="P183" s="234"/>
      <c r="Q183" s="234"/>
      <c r="R183" s="234"/>
      <c r="S183" s="239"/>
      <c r="T183" s="239"/>
      <c r="U183" s="234"/>
      <c r="V183" s="234"/>
      <c r="W183" s="234"/>
      <c r="X183" s="234"/>
      <c r="Y183" s="234"/>
    </row>
    <row r="184" s="125" customFormat="1" ht="31" customHeight="1" spans="1:25">
      <c r="A184" s="234" t="s">
        <v>83</v>
      </c>
      <c r="B184" s="234" t="s">
        <v>464</v>
      </c>
      <c r="C184" s="234" t="s">
        <v>371</v>
      </c>
      <c r="D184" s="234" t="s">
        <v>144</v>
      </c>
      <c r="E184" s="234" t="s">
        <v>145</v>
      </c>
      <c r="F184" s="234" t="s">
        <v>284</v>
      </c>
      <c r="G184" s="234" t="s">
        <v>285</v>
      </c>
      <c r="H184" s="235">
        <v>48938</v>
      </c>
      <c r="I184" s="235">
        <v>48938</v>
      </c>
      <c r="J184" s="234"/>
      <c r="K184" s="234"/>
      <c r="L184" s="234"/>
      <c r="M184" s="235">
        <v>48938</v>
      </c>
      <c r="N184" s="234"/>
      <c r="O184" s="234"/>
      <c r="P184" s="234"/>
      <c r="Q184" s="234"/>
      <c r="R184" s="234"/>
      <c r="S184" s="239"/>
      <c r="T184" s="239"/>
      <c r="U184" s="234"/>
      <c r="V184" s="234"/>
      <c r="W184" s="234"/>
      <c r="X184" s="234"/>
      <c r="Y184" s="234"/>
    </row>
    <row r="185" s="125" customFormat="1" ht="31" customHeight="1" spans="1:25">
      <c r="A185" s="234" t="s">
        <v>83</v>
      </c>
      <c r="B185" s="234" t="s">
        <v>465</v>
      </c>
      <c r="C185" s="234" t="s">
        <v>373</v>
      </c>
      <c r="D185" s="234" t="s">
        <v>144</v>
      </c>
      <c r="E185" s="234" t="s">
        <v>145</v>
      </c>
      <c r="F185" s="234" t="s">
        <v>306</v>
      </c>
      <c r="G185" s="234" t="s">
        <v>307</v>
      </c>
      <c r="H185" s="235">
        <v>50000</v>
      </c>
      <c r="I185" s="235"/>
      <c r="J185" s="234"/>
      <c r="K185" s="234"/>
      <c r="L185" s="234"/>
      <c r="M185" s="235"/>
      <c r="N185" s="234"/>
      <c r="O185" s="234"/>
      <c r="P185" s="234"/>
      <c r="Q185" s="234"/>
      <c r="R185" s="234"/>
      <c r="S185" s="239">
        <v>50000</v>
      </c>
      <c r="T185" s="239">
        <v>50000</v>
      </c>
      <c r="U185" s="234"/>
      <c r="V185" s="234"/>
      <c r="W185" s="234"/>
      <c r="X185" s="234"/>
      <c r="Y185" s="234"/>
    </row>
    <row r="186" s="125" customFormat="1" ht="31" customHeight="1" spans="1:25">
      <c r="A186" s="234" t="s">
        <v>83</v>
      </c>
      <c r="B186" s="234" t="s">
        <v>466</v>
      </c>
      <c r="C186" s="234" t="s">
        <v>377</v>
      </c>
      <c r="D186" s="234" t="s">
        <v>144</v>
      </c>
      <c r="E186" s="234" t="s">
        <v>145</v>
      </c>
      <c r="F186" s="234" t="s">
        <v>332</v>
      </c>
      <c r="G186" s="234" t="s">
        <v>333</v>
      </c>
      <c r="H186" s="235">
        <v>50000</v>
      </c>
      <c r="I186" s="235"/>
      <c r="J186" s="234"/>
      <c r="K186" s="234"/>
      <c r="L186" s="234"/>
      <c r="M186" s="235"/>
      <c r="N186" s="234"/>
      <c r="O186" s="234"/>
      <c r="P186" s="234"/>
      <c r="Q186" s="234"/>
      <c r="R186" s="234"/>
      <c r="S186" s="239">
        <v>50000</v>
      </c>
      <c r="T186" s="239">
        <v>50000</v>
      </c>
      <c r="U186" s="234"/>
      <c r="V186" s="234"/>
      <c r="W186" s="234"/>
      <c r="X186" s="234"/>
      <c r="Y186" s="234"/>
    </row>
    <row r="187" s="125" customFormat="1" ht="31" customHeight="1" spans="1:25">
      <c r="A187" s="234" t="s">
        <v>83</v>
      </c>
      <c r="B187" s="234" t="s">
        <v>466</v>
      </c>
      <c r="C187" s="234" t="s">
        <v>377</v>
      </c>
      <c r="D187" s="234" t="s">
        <v>144</v>
      </c>
      <c r="E187" s="234" t="s">
        <v>145</v>
      </c>
      <c r="F187" s="234" t="s">
        <v>467</v>
      </c>
      <c r="G187" s="234" t="s">
        <v>468</v>
      </c>
      <c r="H187" s="235">
        <v>163092.49</v>
      </c>
      <c r="I187" s="235"/>
      <c r="J187" s="234"/>
      <c r="K187" s="234"/>
      <c r="L187" s="234"/>
      <c r="M187" s="235"/>
      <c r="N187" s="234"/>
      <c r="O187" s="234"/>
      <c r="P187" s="234"/>
      <c r="Q187" s="234"/>
      <c r="R187" s="234"/>
      <c r="S187" s="239">
        <v>163092.49</v>
      </c>
      <c r="T187" s="239">
        <v>163092.49</v>
      </c>
      <c r="U187" s="234"/>
      <c r="V187" s="234"/>
      <c r="W187" s="234"/>
      <c r="X187" s="234"/>
      <c r="Y187" s="234"/>
    </row>
    <row r="188" s="125" customFormat="1" ht="31" customHeight="1" spans="1:25">
      <c r="A188" s="234" t="s">
        <v>83</v>
      </c>
      <c r="B188" s="234" t="s">
        <v>466</v>
      </c>
      <c r="C188" s="234" t="s">
        <v>377</v>
      </c>
      <c r="D188" s="234" t="s">
        <v>144</v>
      </c>
      <c r="E188" s="234" t="s">
        <v>145</v>
      </c>
      <c r="F188" s="234" t="s">
        <v>469</v>
      </c>
      <c r="G188" s="234" t="s">
        <v>470</v>
      </c>
      <c r="H188" s="235">
        <v>800000</v>
      </c>
      <c r="I188" s="235"/>
      <c r="J188" s="234"/>
      <c r="K188" s="234"/>
      <c r="L188" s="234"/>
      <c r="M188" s="235"/>
      <c r="N188" s="234"/>
      <c r="O188" s="234"/>
      <c r="P188" s="234"/>
      <c r="Q188" s="234"/>
      <c r="R188" s="234"/>
      <c r="S188" s="239">
        <v>800000</v>
      </c>
      <c r="T188" s="239">
        <v>800000</v>
      </c>
      <c r="U188" s="234"/>
      <c r="V188" s="234"/>
      <c r="W188" s="234"/>
      <c r="X188" s="234"/>
      <c r="Y188" s="234"/>
    </row>
    <row r="189" s="125" customFormat="1" ht="31" customHeight="1" spans="1:25">
      <c r="A189" s="234" t="s">
        <v>83</v>
      </c>
      <c r="B189" s="234" t="s">
        <v>471</v>
      </c>
      <c r="C189" s="234" t="s">
        <v>472</v>
      </c>
      <c r="D189" s="234" t="s">
        <v>144</v>
      </c>
      <c r="E189" s="234" t="s">
        <v>145</v>
      </c>
      <c r="F189" s="234" t="s">
        <v>284</v>
      </c>
      <c r="G189" s="234" t="s">
        <v>285</v>
      </c>
      <c r="H189" s="235">
        <v>200000</v>
      </c>
      <c r="I189" s="235"/>
      <c r="J189" s="234"/>
      <c r="K189" s="234"/>
      <c r="L189" s="234"/>
      <c r="M189" s="235"/>
      <c r="N189" s="234"/>
      <c r="O189" s="234"/>
      <c r="P189" s="234"/>
      <c r="Q189" s="234"/>
      <c r="R189" s="234"/>
      <c r="S189" s="239">
        <v>200000</v>
      </c>
      <c r="T189" s="239">
        <v>200000</v>
      </c>
      <c r="U189" s="234"/>
      <c r="V189" s="234"/>
      <c r="W189" s="234"/>
      <c r="X189" s="234"/>
      <c r="Y189" s="234"/>
    </row>
    <row r="190" s="125" customFormat="1" ht="31" customHeight="1" spans="1:25">
      <c r="A190" s="234" t="s">
        <v>85</v>
      </c>
      <c r="B190" s="234"/>
      <c r="C190" s="234"/>
      <c r="D190" s="234"/>
      <c r="E190" s="234"/>
      <c r="F190" s="234"/>
      <c r="G190" s="234"/>
      <c r="H190" s="235">
        <v>1607778.96</v>
      </c>
      <c r="I190" s="235">
        <v>1557778.96</v>
      </c>
      <c r="J190" s="234"/>
      <c r="K190" s="234"/>
      <c r="L190" s="234"/>
      <c r="M190" s="235">
        <v>1557778.96</v>
      </c>
      <c r="N190" s="234"/>
      <c r="O190" s="234"/>
      <c r="P190" s="234"/>
      <c r="Q190" s="234"/>
      <c r="R190" s="234"/>
      <c r="S190" s="239">
        <v>50000</v>
      </c>
      <c r="T190" s="239">
        <v>50000</v>
      </c>
      <c r="U190" s="234"/>
      <c r="V190" s="234"/>
      <c r="W190" s="234"/>
      <c r="X190" s="234"/>
      <c r="Y190" s="234"/>
    </row>
    <row r="191" s="125" customFormat="1" ht="31" customHeight="1" spans="1:25">
      <c r="A191" s="234" t="s">
        <v>85</v>
      </c>
      <c r="B191" s="234" t="s">
        <v>473</v>
      </c>
      <c r="C191" s="234" t="s">
        <v>267</v>
      </c>
      <c r="D191" s="234" t="s">
        <v>144</v>
      </c>
      <c r="E191" s="234" t="s">
        <v>145</v>
      </c>
      <c r="F191" s="234" t="s">
        <v>264</v>
      </c>
      <c r="G191" s="234" t="s">
        <v>265</v>
      </c>
      <c r="H191" s="235">
        <v>396912</v>
      </c>
      <c r="I191" s="235">
        <v>396912</v>
      </c>
      <c r="J191" s="234"/>
      <c r="K191" s="234"/>
      <c r="L191" s="234"/>
      <c r="M191" s="235">
        <v>396912</v>
      </c>
      <c r="N191" s="234"/>
      <c r="O191" s="234"/>
      <c r="P191" s="234"/>
      <c r="Q191" s="234"/>
      <c r="R191" s="234"/>
      <c r="S191" s="239"/>
      <c r="T191" s="239"/>
      <c r="U191" s="234"/>
      <c r="V191" s="234"/>
      <c r="W191" s="234"/>
      <c r="X191" s="234"/>
      <c r="Y191" s="234"/>
    </row>
    <row r="192" s="125" customFormat="1" ht="31" customHeight="1" spans="1:25">
      <c r="A192" s="234" t="s">
        <v>85</v>
      </c>
      <c r="B192" s="234" t="s">
        <v>474</v>
      </c>
      <c r="C192" s="234" t="s">
        <v>273</v>
      </c>
      <c r="D192" s="234" t="s">
        <v>144</v>
      </c>
      <c r="E192" s="234" t="s">
        <v>145</v>
      </c>
      <c r="F192" s="234" t="s">
        <v>270</v>
      </c>
      <c r="G192" s="234" t="s">
        <v>271</v>
      </c>
      <c r="H192" s="235">
        <v>49836</v>
      </c>
      <c r="I192" s="235">
        <v>49836</v>
      </c>
      <c r="J192" s="234"/>
      <c r="K192" s="234"/>
      <c r="L192" s="234"/>
      <c r="M192" s="235">
        <v>49836</v>
      </c>
      <c r="N192" s="234"/>
      <c r="O192" s="234"/>
      <c r="P192" s="234"/>
      <c r="Q192" s="234"/>
      <c r="R192" s="234"/>
      <c r="S192" s="239"/>
      <c r="T192" s="239"/>
      <c r="U192" s="234"/>
      <c r="V192" s="234"/>
      <c r="W192" s="234"/>
      <c r="X192" s="234"/>
      <c r="Y192" s="234"/>
    </row>
    <row r="193" s="125" customFormat="1" ht="31" customHeight="1" spans="1:25">
      <c r="A193" s="234" t="s">
        <v>85</v>
      </c>
      <c r="B193" s="234" t="s">
        <v>474</v>
      </c>
      <c r="C193" s="234" t="s">
        <v>273</v>
      </c>
      <c r="D193" s="234" t="s">
        <v>144</v>
      </c>
      <c r="E193" s="234" t="s">
        <v>145</v>
      </c>
      <c r="F193" s="234" t="s">
        <v>270</v>
      </c>
      <c r="G193" s="234" t="s">
        <v>271</v>
      </c>
      <c r="H193" s="235"/>
      <c r="I193" s="235"/>
      <c r="J193" s="234"/>
      <c r="K193" s="234"/>
      <c r="L193" s="234"/>
      <c r="M193" s="235"/>
      <c r="N193" s="234"/>
      <c r="O193" s="234"/>
      <c r="P193" s="234"/>
      <c r="Q193" s="234"/>
      <c r="R193" s="234"/>
      <c r="S193" s="239"/>
      <c r="T193" s="239"/>
      <c r="U193" s="234"/>
      <c r="V193" s="234"/>
      <c r="W193" s="234"/>
      <c r="X193" s="234"/>
      <c r="Y193" s="234"/>
    </row>
    <row r="194" s="125" customFormat="1" ht="31" customHeight="1" spans="1:25">
      <c r="A194" s="234" t="s">
        <v>85</v>
      </c>
      <c r="B194" s="234" t="s">
        <v>475</v>
      </c>
      <c r="C194" s="234" t="s">
        <v>279</v>
      </c>
      <c r="D194" s="234" t="s">
        <v>144</v>
      </c>
      <c r="E194" s="234" t="s">
        <v>145</v>
      </c>
      <c r="F194" s="234" t="s">
        <v>276</v>
      </c>
      <c r="G194" s="234" t="s">
        <v>277</v>
      </c>
      <c r="H194" s="235">
        <v>33076</v>
      </c>
      <c r="I194" s="235">
        <v>33076</v>
      </c>
      <c r="J194" s="234"/>
      <c r="K194" s="234"/>
      <c r="L194" s="234"/>
      <c r="M194" s="235">
        <v>33076</v>
      </c>
      <c r="N194" s="234"/>
      <c r="O194" s="234"/>
      <c r="P194" s="234"/>
      <c r="Q194" s="234"/>
      <c r="R194" s="234"/>
      <c r="S194" s="239"/>
      <c r="T194" s="239"/>
      <c r="U194" s="234"/>
      <c r="V194" s="234"/>
      <c r="W194" s="234"/>
      <c r="X194" s="234"/>
      <c r="Y194" s="234"/>
    </row>
    <row r="195" s="125" customFormat="1" ht="31" customHeight="1" spans="1:25">
      <c r="A195" s="234" t="s">
        <v>85</v>
      </c>
      <c r="B195" s="234" t="s">
        <v>476</v>
      </c>
      <c r="C195" s="234" t="s">
        <v>283</v>
      </c>
      <c r="D195" s="234" t="s">
        <v>144</v>
      </c>
      <c r="E195" s="234" t="s">
        <v>145</v>
      </c>
      <c r="F195" s="234" t="s">
        <v>284</v>
      </c>
      <c r="G195" s="234" t="s">
        <v>285</v>
      </c>
      <c r="H195" s="235">
        <v>131760</v>
      </c>
      <c r="I195" s="235">
        <v>131760</v>
      </c>
      <c r="J195" s="234"/>
      <c r="K195" s="234"/>
      <c r="L195" s="234"/>
      <c r="M195" s="235">
        <v>131760</v>
      </c>
      <c r="N195" s="234"/>
      <c r="O195" s="234"/>
      <c r="P195" s="234"/>
      <c r="Q195" s="234"/>
      <c r="R195" s="234"/>
      <c r="S195" s="239"/>
      <c r="T195" s="239"/>
      <c r="U195" s="234"/>
      <c r="V195" s="234"/>
      <c r="W195" s="234"/>
      <c r="X195" s="234"/>
      <c r="Y195" s="234"/>
    </row>
    <row r="196" s="125" customFormat="1" ht="31" customHeight="1" spans="1:25">
      <c r="A196" s="234" t="s">
        <v>85</v>
      </c>
      <c r="B196" s="234" t="s">
        <v>477</v>
      </c>
      <c r="C196" s="234" t="s">
        <v>287</v>
      </c>
      <c r="D196" s="234" t="s">
        <v>144</v>
      </c>
      <c r="E196" s="234" t="s">
        <v>145</v>
      </c>
      <c r="F196" s="234" t="s">
        <v>284</v>
      </c>
      <c r="G196" s="234" t="s">
        <v>285</v>
      </c>
      <c r="H196" s="235">
        <v>131484</v>
      </c>
      <c r="I196" s="235">
        <v>131484</v>
      </c>
      <c r="J196" s="234"/>
      <c r="K196" s="234"/>
      <c r="L196" s="234"/>
      <c r="M196" s="235">
        <v>131484</v>
      </c>
      <c r="N196" s="234"/>
      <c r="O196" s="234"/>
      <c r="P196" s="234"/>
      <c r="Q196" s="234"/>
      <c r="R196" s="234"/>
      <c r="S196" s="239"/>
      <c r="T196" s="239"/>
      <c r="U196" s="234"/>
      <c r="V196" s="234"/>
      <c r="W196" s="234"/>
      <c r="X196" s="234"/>
      <c r="Y196" s="234"/>
    </row>
    <row r="197" s="125" customFormat="1" ht="31" customHeight="1" spans="1:25">
      <c r="A197" s="234" t="s">
        <v>85</v>
      </c>
      <c r="B197" s="234" t="s">
        <v>477</v>
      </c>
      <c r="C197" s="234" t="s">
        <v>287</v>
      </c>
      <c r="D197" s="234" t="s">
        <v>144</v>
      </c>
      <c r="E197" s="234" t="s">
        <v>145</v>
      </c>
      <c r="F197" s="234" t="s">
        <v>284</v>
      </c>
      <c r="G197" s="234" t="s">
        <v>285</v>
      </c>
      <c r="H197" s="235">
        <v>222960</v>
      </c>
      <c r="I197" s="235">
        <v>222960</v>
      </c>
      <c r="J197" s="234"/>
      <c r="K197" s="234"/>
      <c r="L197" s="234"/>
      <c r="M197" s="235">
        <v>222960</v>
      </c>
      <c r="N197" s="234"/>
      <c r="O197" s="234"/>
      <c r="P197" s="234"/>
      <c r="Q197" s="234"/>
      <c r="R197" s="234"/>
      <c r="S197" s="239"/>
      <c r="T197" s="239"/>
      <c r="U197" s="234"/>
      <c r="V197" s="234"/>
      <c r="W197" s="234"/>
      <c r="X197" s="234"/>
      <c r="Y197" s="234"/>
    </row>
    <row r="198" s="125" customFormat="1" ht="31" customHeight="1" spans="1:25">
      <c r="A198" s="234" t="s">
        <v>85</v>
      </c>
      <c r="B198" s="234" t="s">
        <v>478</v>
      </c>
      <c r="C198" s="234" t="s">
        <v>289</v>
      </c>
      <c r="D198" s="234" t="s">
        <v>144</v>
      </c>
      <c r="E198" s="234" t="s">
        <v>145</v>
      </c>
      <c r="F198" s="234" t="s">
        <v>284</v>
      </c>
      <c r="G198" s="234" t="s">
        <v>285</v>
      </c>
      <c r="H198" s="235">
        <v>1500</v>
      </c>
      <c r="I198" s="235">
        <v>1500</v>
      </c>
      <c r="J198" s="234"/>
      <c r="K198" s="234"/>
      <c r="L198" s="234"/>
      <c r="M198" s="235">
        <v>1500</v>
      </c>
      <c r="N198" s="234"/>
      <c r="O198" s="234"/>
      <c r="P198" s="234"/>
      <c r="Q198" s="234"/>
      <c r="R198" s="234"/>
      <c r="S198" s="239"/>
      <c r="T198" s="239"/>
      <c r="U198" s="234"/>
      <c r="V198" s="234"/>
      <c r="W198" s="234"/>
      <c r="X198" s="234"/>
      <c r="Y198" s="234"/>
    </row>
    <row r="199" s="125" customFormat="1" ht="31" customHeight="1" spans="1:25">
      <c r="A199" s="234" t="s">
        <v>85</v>
      </c>
      <c r="B199" s="234" t="s">
        <v>479</v>
      </c>
      <c r="C199" s="234" t="s">
        <v>291</v>
      </c>
      <c r="D199" s="234" t="s">
        <v>144</v>
      </c>
      <c r="E199" s="234" t="s">
        <v>145</v>
      </c>
      <c r="F199" s="234" t="s">
        <v>292</v>
      </c>
      <c r="G199" s="234" t="s">
        <v>293</v>
      </c>
      <c r="H199" s="235">
        <v>46080</v>
      </c>
      <c r="I199" s="235">
        <v>46080</v>
      </c>
      <c r="J199" s="234"/>
      <c r="K199" s="234"/>
      <c r="L199" s="234"/>
      <c r="M199" s="235">
        <v>46080</v>
      </c>
      <c r="N199" s="234"/>
      <c r="O199" s="234"/>
      <c r="P199" s="234"/>
      <c r="Q199" s="234"/>
      <c r="R199" s="234"/>
      <c r="S199" s="239"/>
      <c r="T199" s="239"/>
      <c r="U199" s="234"/>
      <c r="V199" s="234"/>
      <c r="W199" s="234"/>
      <c r="X199" s="234"/>
      <c r="Y199" s="234"/>
    </row>
    <row r="200" s="125" customFormat="1" ht="31" customHeight="1" spans="1:25">
      <c r="A200" s="234" t="s">
        <v>85</v>
      </c>
      <c r="B200" s="234" t="s">
        <v>480</v>
      </c>
      <c r="C200" s="234" t="s">
        <v>295</v>
      </c>
      <c r="D200" s="234" t="s">
        <v>117</v>
      </c>
      <c r="E200" s="234" t="s">
        <v>118</v>
      </c>
      <c r="F200" s="234" t="s">
        <v>296</v>
      </c>
      <c r="G200" s="234" t="s">
        <v>297</v>
      </c>
      <c r="H200" s="235">
        <v>154549.12</v>
      </c>
      <c r="I200" s="235">
        <v>154549.12</v>
      </c>
      <c r="J200" s="234"/>
      <c r="K200" s="234"/>
      <c r="L200" s="234"/>
      <c r="M200" s="235">
        <v>154549.12</v>
      </c>
      <c r="N200" s="234"/>
      <c r="O200" s="234"/>
      <c r="P200" s="234"/>
      <c r="Q200" s="234"/>
      <c r="R200" s="234"/>
      <c r="S200" s="239"/>
      <c r="T200" s="239"/>
      <c r="U200" s="234"/>
      <c r="V200" s="234"/>
      <c r="W200" s="234"/>
      <c r="X200" s="234"/>
      <c r="Y200" s="234"/>
    </row>
    <row r="201" s="125" customFormat="1" ht="31" customHeight="1" spans="1:25">
      <c r="A201" s="234" t="s">
        <v>85</v>
      </c>
      <c r="B201" s="234" t="s">
        <v>481</v>
      </c>
      <c r="C201" s="234" t="s">
        <v>299</v>
      </c>
      <c r="D201" s="234" t="s">
        <v>170</v>
      </c>
      <c r="E201" s="234" t="s">
        <v>171</v>
      </c>
      <c r="F201" s="234" t="s">
        <v>300</v>
      </c>
      <c r="G201" s="234" t="s">
        <v>301</v>
      </c>
      <c r="H201" s="235"/>
      <c r="I201" s="235"/>
      <c r="J201" s="234"/>
      <c r="K201" s="234"/>
      <c r="L201" s="234"/>
      <c r="M201" s="235"/>
      <c r="N201" s="234"/>
      <c r="O201" s="234"/>
      <c r="P201" s="234"/>
      <c r="Q201" s="234"/>
      <c r="R201" s="234"/>
      <c r="S201" s="239"/>
      <c r="T201" s="239"/>
      <c r="U201" s="234"/>
      <c r="V201" s="234"/>
      <c r="W201" s="234"/>
      <c r="X201" s="234"/>
      <c r="Y201" s="234"/>
    </row>
    <row r="202" s="125" customFormat="1" ht="31" customHeight="1" spans="1:25">
      <c r="A202" s="234" t="s">
        <v>85</v>
      </c>
      <c r="B202" s="234" t="s">
        <v>481</v>
      </c>
      <c r="C202" s="234" t="s">
        <v>299</v>
      </c>
      <c r="D202" s="234" t="s">
        <v>172</v>
      </c>
      <c r="E202" s="234" t="s">
        <v>173</v>
      </c>
      <c r="F202" s="234" t="s">
        <v>300</v>
      </c>
      <c r="G202" s="234" t="s">
        <v>301</v>
      </c>
      <c r="H202" s="235">
        <v>4290</v>
      </c>
      <c r="I202" s="235">
        <v>4290</v>
      </c>
      <c r="J202" s="234"/>
      <c r="K202" s="234"/>
      <c r="L202" s="234"/>
      <c r="M202" s="235">
        <v>4290</v>
      </c>
      <c r="N202" s="234"/>
      <c r="O202" s="234"/>
      <c r="P202" s="234"/>
      <c r="Q202" s="234"/>
      <c r="R202" s="234"/>
      <c r="S202" s="239"/>
      <c r="T202" s="239"/>
      <c r="U202" s="234"/>
      <c r="V202" s="234"/>
      <c r="W202" s="234"/>
      <c r="X202" s="234"/>
      <c r="Y202" s="234"/>
    </row>
    <row r="203" s="125" customFormat="1" ht="31" customHeight="1" spans="1:25">
      <c r="A203" s="234" t="s">
        <v>85</v>
      </c>
      <c r="B203" s="234" t="s">
        <v>482</v>
      </c>
      <c r="C203" s="234" t="s">
        <v>363</v>
      </c>
      <c r="D203" s="234" t="s">
        <v>172</v>
      </c>
      <c r="E203" s="234" t="s">
        <v>173</v>
      </c>
      <c r="F203" s="234" t="s">
        <v>300</v>
      </c>
      <c r="G203" s="234" t="s">
        <v>301</v>
      </c>
      <c r="H203" s="235">
        <v>82105</v>
      </c>
      <c r="I203" s="235">
        <v>82105</v>
      </c>
      <c r="J203" s="234"/>
      <c r="K203" s="234"/>
      <c r="L203" s="234"/>
      <c r="M203" s="235">
        <v>82105</v>
      </c>
      <c r="N203" s="234"/>
      <c r="O203" s="234"/>
      <c r="P203" s="234"/>
      <c r="Q203" s="234"/>
      <c r="R203" s="234"/>
      <c r="S203" s="239"/>
      <c r="T203" s="239"/>
      <c r="U203" s="234"/>
      <c r="V203" s="234"/>
      <c r="W203" s="234"/>
      <c r="X203" s="234"/>
      <c r="Y203" s="234"/>
    </row>
    <row r="204" s="125" customFormat="1" ht="31" customHeight="1" spans="1:25">
      <c r="A204" s="234" t="s">
        <v>85</v>
      </c>
      <c r="B204" s="234" t="s">
        <v>483</v>
      </c>
      <c r="C204" s="234" t="s">
        <v>305</v>
      </c>
      <c r="D204" s="234" t="s">
        <v>176</v>
      </c>
      <c r="E204" s="234" t="s">
        <v>177</v>
      </c>
      <c r="F204" s="234" t="s">
        <v>306</v>
      </c>
      <c r="G204" s="234" t="s">
        <v>307</v>
      </c>
      <c r="H204" s="235">
        <v>8694</v>
      </c>
      <c r="I204" s="235">
        <v>8694</v>
      </c>
      <c r="J204" s="234"/>
      <c r="K204" s="234"/>
      <c r="L204" s="234"/>
      <c r="M204" s="235">
        <v>8694</v>
      </c>
      <c r="N204" s="234"/>
      <c r="O204" s="234"/>
      <c r="P204" s="234"/>
      <c r="Q204" s="234"/>
      <c r="R204" s="234"/>
      <c r="S204" s="239"/>
      <c r="T204" s="239"/>
      <c r="U204" s="234"/>
      <c r="V204" s="234"/>
      <c r="W204" s="234"/>
      <c r="X204" s="234"/>
      <c r="Y204" s="234"/>
    </row>
    <row r="205" s="125" customFormat="1" ht="31" customHeight="1" spans="1:25">
      <c r="A205" s="234" t="s">
        <v>85</v>
      </c>
      <c r="B205" s="234" t="s">
        <v>484</v>
      </c>
      <c r="C205" s="234" t="s">
        <v>309</v>
      </c>
      <c r="D205" s="234" t="s">
        <v>170</v>
      </c>
      <c r="E205" s="234" t="s">
        <v>171</v>
      </c>
      <c r="F205" s="234" t="s">
        <v>300</v>
      </c>
      <c r="G205" s="234" t="s">
        <v>301</v>
      </c>
      <c r="H205" s="235"/>
      <c r="I205" s="235"/>
      <c r="J205" s="234"/>
      <c r="K205" s="234"/>
      <c r="L205" s="234"/>
      <c r="M205" s="235"/>
      <c r="N205" s="234"/>
      <c r="O205" s="234"/>
      <c r="P205" s="234"/>
      <c r="Q205" s="234"/>
      <c r="R205" s="234"/>
      <c r="S205" s="239"/>
      <c r="T205" s="239"/>
      <c r="U205" s="234"/>
      <c r="V205" s="234"/>
      <c r="W205" s="234"/>
      <c r="X205" s="234"/>
      <c r="Y205" s="234"/>
    </row>
    <row r="206" s="125" customFormat="1" ht="31" customHeight="1" spans="1:25">
      <c r="A206" s="234" t="s">
        <v>85</v>
      </c>
      <c r="B206" s="234" t="s">
        <v>484</v>
      </c>
      <c r="C206" s="234" t="s">
        <v>309</v>
      </c>
      <c r="D206" s="234" t="s">
        <v>172</v>
      </c>
      <c r="E206" s="234" t="s">
        <v>173</v>
      </c>
      <c r="F206" s="234" t="s">
        <v>300</v>
      </c>
      <c r="G206" s="234" t="s">
        <v>301</v>
      </c>
      <c r="H206" s="235">
        <v>3864</v>
      </c>
      <c r="I206" s="235">
        <v>3864</v>
      </c>
      <c r="J206" s="234"/>
      <c r="K206" s="234"/>
      <c r="L206" s="234"/>
      <c r="M206" s="235">
        <v>3864</v>
      </c>
      <c r="N206" s="234"/>
      <c r="O206" s="234"/>
      <c r="P206" s="234"/>
      <c r="Q206" s="234"/>
      <c r="R206" s="234"/>
      <c r="S206" s="239"/>
      <c r="T206" s="239"/>
      <c r="U206" s="234"/>
      <c r="V206" s="234"/>
      <c r="W206" s="234"/>
      <c r="X206" s="234"/>
      <c r="Y206" s="234"/>
    </row>
    <row r="207" s="125" customFormat="1" ht="31" customHeight="1" spans="1:25">
      <c r="A207" s="234" t="s">
        <v>85</v>
      </c>
      <c r="B207" s="234" t="s">
        <v>485</v>
      </c>
      <c r="C207" s="234" t="s">
        <v>311</v>
      </c>
      <c r="D207" s="234" t="s">
        <v>125</v>
      </c>
      <c r="E207" s="234" t="s">
        <v>124</v>
      </c>
      <c r="F207" s="234" t="s">
        <v>306</v>
      </c>
      <c r="G207" s="234" t="s">
        <v>307</v>
      </c>
      <c r="H207" s="235">
        <v>6762</v>
      </c>
      <c r="I207" s="235">
        <v>6762</v>
      </c>
      <c r="J207" s="234"/>
      <c r="K207" s="234"/>
      <c r="L207" s="234"/>
      <c r="M207" s="235">
        <v>6762</v>
      </c>
      <c r="N207" s="234"/>
      <c r="O207" s="234"/>
      <c r="P207" s="234"/>
      <c r="Q207" s="234"/>
      <c r="R207" s="234"/>
      <c r="S207" s="239"/>
      <c r="T207" s="239"/>
      <c r="U207" s="234"/>
      <c r="V207" s="234"/>
      <c r="W207" s="234"/>
      <c r="X207" s="234"/>
      <c r="Y207" s="234"/>
    </row>
    <row r="208" s="125" customFormat="1" ht="31" customHeight="1" spans="1:25">
      <c r="A208" s="234" t="s">
        <v>85</v>
      </c>
      <c r="B208" s="234" t="s">
        <v>486</v>
      </c>
      <c r="C208" s="234" t="s">
        <v>175</v>
      </c>
      <c r="D208" s="234" t="s">
        <v>174</v>
      </c>
      <c r="E208" s="234" t="s">
        <v>175</v>
      </c>
      <c r="F208" s="234" t="s">
        <v>313</v>
      </c>
      <c r="G208" s="234" t="s">
        <v>314</v>
      </c>
      <c r="H208" s="235">
        <v>45857</v>
      </c>
      <c r="I208" s="235">
        <v>45857</v>
      </c>
      <c r="J208" s="234"/>
      <c r="K208" s="234"/>
      <c r="L208" s="234"/>
      <c r="M208" s="235">
        <v>45857</v>
      </c>
      <c r="N208" s="234"/>
      <c r="O208" s="234"/>
      <c r="P208" s="234"/>
      <c r="Q208" s="234"/>
      <c r="R208" s="234"/>
      <c r="S208" s="239"/>
      <c r="T208" s="239"/>
      <c r="U208" s="234"/>
      <c r="V208" s="234"/>
      <c r="W208" s="234"/>
      <c r="X208" s="234"/>
      <c r="Y208" s="234"/>
    </row>
    <row r="209" s="125" customFormat="1" ht="31" customHeight="1" spans="1:25">
      <c r="A209" s="234" t="s">
        <v>85</v>
      </c>
      <c r="B209" s="234" t="s">
        <v>487</v>
      </c>
      <c r="C209" s="234" t="s">
        <v>187</v>
      </c>
      <c r="D209" s="234" t="s">
        <v>186</v>
      </c>
      <c r="E209" s="234" t="s">
        <v>187</v>
      </c>
      <c r="F209" s="234" t="s">
        <v>316</v>
      </c>
      <c r="G209" s="234" t="s">
        <v>187</v>
      </c>
      <c r="H209" s="235">
        <v>115911.84</v>
      </c>
      <c r="I209" s="235">
        <v>115911.84</v>
      </c>
      <c r="J209" s="234"/>
      <c r="K209" s="234"/>
      <c r="L209" s="234"/>
      <c r="M209" s="235">
        <v>115911.84</v>
      </c>
      <c r="N209" s="234"/>
      <c r="O209" s="234"/>
      <c r="P209" s="234"/>
      <c r="Q209" s="234"/>
      <c r="R209" s="234"/>
      <c r="S209" s="239"/>
      <c r="T209" s="239"/>
      <c r="U209" s="234"/>
      <c r="V209" s="234"/>
      <c r="W209" s="234"/>
      <c r="X209" s="234"/>
      <c r="Y209" s="234"/>
    </row>
    <row r="210" s="125" customFormat="1" ht="31" customHeight="1" spans="1:25">
      <c r="A210" s="234" t="s">
        <v>85</v>
      </c>
      <c r="B210" s="234" t="s">
        <v>488</v>
      </c>
      <c r="C210" s="234" t="s">
        <v>318</v>
      </c>
      <c r="D210" s="234" t="s">
        <v>144</v>
      </c>
      <c r="E210" s="234" t="s">
        <v>145</v>
      </c>
      <c r="F210" s="234" t="s">
        <v>292</v>
      </c>
      <c r="G210" s="234" t="s">
        <v>293</v>
      </c>
      <c r="H210" s="235">
        <v>15000</v>
      </c>
      <c r="I210" s="235">
        <v>15000</v>
      </c>
      <c r="J210" s="234"/>
      <c r="K210" s="234"/>
      <c r="L210" s="234"/>
      <c r="M210" s="235">
        <v>15000</v>
      </c>
      <c r="N210" s="234"/>
      <c r="O210" s="234"/>
      <c r="P210" s="234"/>
      <c r="Q210" s="234"/>
      <c r="R210" s="234"/>
      <c r="S210" s="239"/>
      <c r="T210" s="239"/>
      <c r="U210" s="234"/>
      <c r="V210" s="234"/>
      <c r="W210" s="234"/>
      <c r="X210" s="234"/>
      <c r="Y210" s="234"/>
    </row>
    <row r="211" s="125" customFormat="1" ht="31" customHeight="1" spans="1:25">
      <c r="A211" s="234" t="s">
        <v>85</v>
      </c>
      <c r="B211" s="234" t="s">
        <v>488</v>
      </c>
      <c r="C211" s="234" t="s">
        <v>318</v>
      </c>
      <c r="D211" s="234" t="s">
        <v>144</v>
      </c>
      <c r="E211" s="234" t="s">
        <v>145</v>
      </c>
      <c r="F211" s="234" t="s">
        <v>292</v>
      </c>
      <c r="G211" s="234" t="s">
        <v>293</v>
      </c>
      <c r="H211" s="235">
        <v>15000</v>
      </c>
      <c r="I211" s="235">
        <v>15000</v>
      </c>
      <c r="J211" s="234"/>
      <c r="K211" s="234"/>
      <c r="L211" s="234"/>
      <c r="M211" s="235">
        <v>15000</v>
      </c>
      <c r="N211" s="234"/>
      <c r="O211" s="234"/>
      <c r="P211" s="234"/>
      <c r="Q211" s="234"/>
      <c r="R211" s="234"/>
      <c r="S211" s="239"/>
      <c r="T211" s="239"/>
      <c r="U211" s="234"/>
      <c r="V211" s="234"/>
      <c r="W211" s="234"/>
      <c r="X211" s="234"/>
      <c r="Y211" s="234"/>
    </row>
    <row r="212" s="125" customFormat="1" ht="31" customHeight="1" spans="1:25">
      <c r="A212" s="234" t="s">
        <v>85</v>
      </c>
      <c r="B212" s="234" t="s">
        <v>489</v>
      </c>
      <c r="C212" s="234" t="s">
        <v>371</v>
      </c>
      <c r="D212" s="234" t="s">
        <v>144</v>
      </c>
      <c r="E212" s="234" t="s">
        <v>145</v>
      </c>
      <c r="F212" s="234" t="s">
        <v>284</v>
      </c>
      <c r="G212" s="234" t="s">
        <v>285</v>
      </c>
      <c r="H212" s="235">
        <v>92138</v>
      </c>
      <c r="I212" s="235">
        <v>92138</v>
      </c>
      <c r="J212" s="234"/>
      <c r="K212" s="234"/>
      <c r="L212" s="234"/>
      <c r="M212" s="235">
        <v>92138</v>
      </c>
      <c r="N212" s="234"/>
      <c r="O212" s="234"/>
      <c r="P212" s="234"/>
      <c r="Q212" s="234"/>
      <c r="R212" s="234"/>
      <c r="S212" s="239"/>
      <c r="T212" s="239"/>
      <c r="U212" s="234"/>
      <c r="V212" s="234"/>
      <c r="W212" s="234"/>
      <c r="X212" s="234"/>
      <c r="Y212" s="234"/>
    </row>
    <row r="213" s="125" customFormat="1" ht="31" customHeight="1" spans="1:25">
      <c r="A213" s="234" t="s">
        <v>85</v>
      </c>
      <c r="B213" s="234" t="s">
        <v>490</v>
      </c>
      <c r="C213" s="234" t="s">
        <v>373</v>
      </c>
      <c r="D213" s="234" t="s">
        <v>144</v>
      </c>
      <c r="E213" s="234" t="s">
        <v>145</v>
      </c>
      <c r="F213" s="234" t="s">
        <v>306</v>
      </c>
      <c r="G213" s="234" t="s">
        <v>307</v>
      </c>
      <c r="H213" s="235">
        <v>50000</v>
      </c>
      <c r="I213" s="235"/>
      <c r="J213" s="234"/>
      <c r="K213" s="234"/>
      <c r="L213" s="234"/>
      <c r="M213" s="235"/>
      <c r="N213" s="234"/>
      <c r="O213" s="234"/>
      <c r="P213" s="234"/>
      <c r="Q213" s="234"/>
      <c r="R213" s="234"/>
      <c r="S213" s="239">
        <v>50000</v>
      </c>
      <c r="T213" s="239">
        <v>50000</v>
      </c>
      <c r="U213" s="234"/>
      <c r="V213" s="234"/>
      <c r="W213" s="234"/>
      <c r="X213" s="234"/>
      <c r="Y213" s="234"/>
    </row>
    <row r="214" s="125" customFormat="1" ht="31" customHeight="1" spans="1:25">
      <c r="A214" s="234" t="s">
        <v>87</v>
      </c>
      <c r="B214" s="234"/>
      <c r="C214" s="234"/>
      <c r="D214" s="234"/>
      <c r="E214" s="234"/>
      <c r="F214" s="234"/>
      <c r="G214" s="234"/>
      <c r="H214" s="235">
        <v>14939936.88</v>
      </c>
      <c r="I214" s="235">
        <v>11439936.88</v>
      </c>
      <c r="J214" s="234"/>
      <c r="K214" s="234"/>
      <c r="L214" s="234"/>
      <c r="M214" s="235">
        <v>11439936.88</v>
      </c>
      <c r="N214" s="234"/>
      <c r="O214" s="234"/>
      <c r="P214" s="234"/>
      <c r="Q214" s="234"/>
      <c r="R214" s="234"/>
      <c r="S214" s="239">
        <v>3500000</v>
      </c>
      <c r="T214" s="239">
        <v>3500000</v>
      </c>
      <c r="U214" s="234"/>
      <c r="V214" s="234"/>
      <c r="W214" s="234"/>
      <c r="X214" s="234"/>
      <c r="Y214" s="234"/>
    </row>
    <row r="215" s="125" customFormat="1" ht="31" customHeight="1" spans="1:25">
      <c r="A215" s="234" t="s">
        <v>87</v>
      </c>
      <c r="B215" s="234" t="s">
        <v>491</v>
      </c>
      <c r="C215" s="234" t="s">
        <v>267</v>
      </c>
      <c r="D215" s="234" t="s">
        <v>154</v>
      </c>
      <c r="E215" s="234" t="s">
        <v>155</v>
      </c>
      <c r="F215" s="234" t="s">
        <v>264</v>
      </c>
      <c r="G215" s="234" t="s">
        <v>265</v>
      </c>
      <c r="H215" s="235">
        <v>3124248</v>
      </c>
      <c r="I215" s="235">
        <v>3124248</v>
      </c>
      <c r="J215" s="234"/>
      <c r="K215" s="234"/>
      <c r="L215" s="234"/>
      <c r="M215" s="235">
        <v>3124248</v>
      </c>
      <c r="N215" s="234"/>
      <c r="O215" s="234"/>
      <c r="P215" s="234"/>
      <c r="Q215" s="234"/>
      <c r="R215" s="234"/>
      <c r="S215" s="239"/>
      <c r="T215" s="239"/>
      <c r="U215" s="234"/>
      <c r="V215" s="234"/>
      <c r="W215" s="234"/>
      <c r="X215" s="234"/>
      <c r="Y215" s="234"/>
    </row>
    <row r="216" s="125" customFormat="1" ht="31" customHeight="1" spans="1:25">
      <c r="A216" s="234" t="s">
        <v>87</v>
      </c>
      <c r="B216" s="234" t="s">
        <v>492</v>
      </c>
      <c r="C216" s="234" t="s">
        <v>273</v>
      </c>
      <c r="D216" s="234" t="s">
        <v>154</v>
      </c>
      <c r="E216" s="234" t="s">
        <v>155</v>
      </c>
      <c r="F216" s="234" t="s">
        <v>270</v>
      </c>
      <c r="G216" s="234" t="s">
        <v>271</v>
      </c>
      <c r="H216" s="235">
        <v>399144</v>
      </c>
      <c r="I216" s="235">
        <v>399144</v>
      </c>
      <c r="J216" s="234"/>
      <c r="K216" s="234"/>
      <c r="L216" s="234"/>
      <c r="M216" s="235">
        <v>399144</v>
      </c>
      <c r="N216" s="234"/>
      <c r="O216" s="234"/>
      <c r="P216" s="234"/>
      <c r="Q216" s="234"/>
      <c r="R216" s="234"/>
      <c r="S216" s="239"/>
      <c r="T216" s="239"/>
      <c r="U216" s="234"/>
      <c r="V216" s="234"/>
      <c r="W216" s="234"/>
      <c r="X216" s="234"/>
      <c r="Y216" s="234"/>
    </row>
    <row r="217" s="125" customFormat="1" ht="31" customHeight="1" spans="1:25">
      <c r="A217" s="234" t="s">
        <v>87</v>
      </c>
      <c r="B217" s="234" t="s">
        <v>492</v>
      </c>
      <c r="C217" s="234" t="s">
        <v>273</v>
      </c>
      <c r="D217" s="234" t="s">
        <v>154</v>
      </c>
      <c r="E217" s="234" t="s">
        <v>155</v>
      </c>
      <c r="F217" s="234" t="s">
        <v>270</v>
      </c>
      <c r="G217" s="234" t="s">
        <v>271</v>
      </c>
      <c r="H217" s="235"/>
      <c r="I217" s="235"/>
      <c r="J217" s="234"/>
      <c r="K217" s="234"/>
      <c r="L217" s="234"/>
      <c r="M217" s="235"/>
      <c r="N217" s="234"/>
      <c r="O217" s="234"/>
      <c r="P217" s="234"/>
      <c r="Q217" s="234"/>
      <c r="R217" s="234"/>
      <c r="S217" s="239"/>
      <c r="T217" s="239"/>
      <c r="U217" s="234"/>
      <c r="V217" s="234"/>
      <c r="W217" s="234"/>
      <c r="X217" s="234"/>
      <c r="Y217" s="234"/>
    </row>
    <row r="218" s="125" customFormat="1" ht="31" customHeight="1" spans="1:25">
      <c r="A218" s="234" t="s">
        <v>87</v>
      </c>
      <c r="B218" s="234" t="s">
        <v>493</v>
      </c>
      <c r="C218" s="234" t="s">
        <v>279</v>
      </c>
      <c r="D218" s="234" t="s">
        <v>154</v>
      </c>
      <c r="E218" s="234" t="s">
        <v>155</v>
      </c>
      <c r="F218" s="234" t="s">
        <v>276</v>
      </c>
      <c r="G218" s="234" t="s">
        <v>277</v>
      </c>
      <c r="H218" s="235">
        <v>260354</v>
      </c>
      <c r="I218" s="235">
        <v>260354</v>
      </c>
      <c r="J218" s="234"/>
      <c r="K218" s="234"/>
      <c r="L218" s="234"/>
      <c r="M218" s="235">
        <v>260354</v>
      </c>
      <c r="N218" s="234"/>
      <c r="O218" s="234"/>
      <c r="P218" s="234"/>
      <c r="Q218" s="234"/>
      <c r="R218" s="234"/>
      <c r="S218" s="239"/>
      <c r="T218" s="239"/>
      <c r="U218" s="234"/>
      <c r="V218" s="234"/>
      <c r="W218" s="234"/>
      <c r="X218" s="234"/>
      <c r="Y218" s="234"/>
    </row>
    <row r="219" s="125" customFormat="1" ht="31" customHeight="1" spans="1:25">
      <c r="A219" s="234" t="s">
        <v>87</v>
      </c>
      <c r="B219" s="234" t="s">
        <v>494</v>
      </c>
      <c r="C219" s="234" t="s">
        <v>283</v>
      </c>
      <c r="D219" s="234" t="s">
        <v>154</v>
      </c>
      <c r="E219" s="234" t="s">
        <v>155</v>
      </c>
      <c r="F219" s="234" t="s">
        <v>284</v>
      </c>
      <c r="G219" s="234" t="s">
        <v>285</v>
      </c>
      <c r="H219" s="235">
        <v>1021020</v>
      </c>
      <c r="I219" s="235">
        <v>1021020</v>
      </c>
      <c r="J219" s="234"/>
      <c r="K219" s="234"/>
      <c r="L219" s="234"/>
      <c r="M219" s="235">
        <v>1021020</v>
      </c>
      <c r="N219" s="234"/>
      <c r="O219" s="234"/>
      <c r="P219" s="234"/>
      <c r="Q219" s="234"/>
      <c r="R219" s="234"/>
      <c r="S219" s="239"/>
      <c r="T219" s="239"/>
      <c r="U219" s="234"/>
      <c r="V219" s="234"/>
      <c r="W219" s="234"/>
      <c r="X219" s="234"/>
      <c r="Y219" s="234"/>
    </row>
    <row r="220" s="125" customFormat="1" ht="31" customHeight="1" spans="1:25">
      <c r="A220" s="234" t="s">
        <v>87</v>
      </c>
      <c r="B220" s="234" t="s">
        <v>495</v>
      </c>
      <c r="C220" s="234" t="s">
        <v>287</v>
      </c>
      <c r="D220" s="234" t="s">
        <v>154</v>
      </c>
      <c r="E220" s="234" t="s">
        <v>155</v>
      </c>
      <c r="F220" s="234" t="s">
        <v>284</v>
      </c>
      <c r="G220" s="234" t="s">
        <v>285</v>
      </c>
      <c r="H220" s="235">
        <v>1043352</v>
      </c>
      <c r="I220" s="235">
        <v>1043352</v>
      </c>
      <c r="J220" s="234"/>
      <c r="K220" s="234"/>
      <c r="L220" s="234"/>
      <c r="M220" s="235">
        <v>1043352</v>
      </c>
      <c r="N220" s="234"/>
      <c r="O220" s="234"/>
      <c r="P220" s="234"/>
      <c r="Q220" s="234"/>
      <c r="R220" s="234"/>
      <c r="S220" s="239"/>
      <c r="T220" s="239"/>
      <c r="U220" s="234"/>
      <c r="V220" s="234"/>
      <c r="W220" s="234"/>
      <c r="X220" s="234"/>
      <c r="Y220" s="234"/>
    </row>
    <row r="221" s="125" customFormat="1" ht="31" customHeight="1" spans="1:25">
      <c r="A221" s="234" t="s">
        <v>87</v>
      </c>
      <c r="B221" s="234" t="s">
        <v>495</v>
      </c>
      <c r="C221" s="234" t="s">
        <v>287</v>
      </c>
      <c r="D221" s="234" t="s">
        <v>154</v>
      </c>
      <c r="E221" s="234" t="s">
        <v>155</v>
      </c>
      <c r="F221" s="234" t="s">
        <v>284</v>
      </c>
      <c r="G221" s="234" t="s">
        <v>285</v>
      </c>
      <c r="H221" s="235">
        <v>1742160</v>
      </c>
      <c r="I221" s="235">
        <v>1742160</v>
      </c>
      <c r="J221" s="234"/>
      <c r="K221" s="234"/>
      <c r="L221" s="234"/>
      <c r="M221" s="235">
        <v>1742160</v>
      </c>
      <c r="N221" s="234"/>
      <c r="O221" s="234"/>
      <c r="P221" s="234"/>
      <c r="Q221" s="234"/>
      <c r="R221" s="234"/>
      <c r="S221" s="239"/>
      <c r="T221" s="239"/>
      <c r="U221" s="234"/>
      <c r="V221" s="234"/>
      <c r="W221" s="234"/>
      <c r="X221" s="234"/>
      <c r="Y221" s="234"/>
    </row>
    <row r="222" s="125" customFormat="1" ht="31" customHeight="1" spans="1:25">
      <c r="A222" s="234" t="s">
        <v>87</v>
      </c>
      <c r="B222" s="234" t="s">
        <v>496</v>
      </c>
      <c r="C222" s="234" t="s">
        <v>289</v>
      </c>
      <c r="D222" s="234" t="s">
        <v>154</v>
      </c>
      <c r="E222" s="234" t="s">
        <v>155</v>
      </c>
      <c r="F222" s="234" t="s">
        <v>284</v>
      </c>
      <c r="G222" s="234" t="s">
        <v>285</v>
      </c>
      <c r="H222" s="235">
        <v>22500</v>
      </c>
      <c r="I222" s="235">
        <v>22500</v>
      </c>
      <c r="J222" s="234"/>
      <c r="K222" s="234"/>
      <c r="L222" s="234"/>
      <c r="M222" s="235">
        <v>22500</v>
      </c>
      <c r="N222" s="234"/>
      <c r="O222" s="234"/>
      <c r="P222" s="234"/>
      <c r="Q222" s="234"/>
      <c r="R222" s="234"/>
      <c r="S222" s="239"/>
      <c r="T222" s="239"/>
      <c r="U222" s="234"/>
      <c r="V222" s="234"/>
      <c r="W222" s="234"/>
      <c r="X222" s="234"/>
      <c r="Y222" s="234"/>
    </row>
    <row r="223" s="125" customFormat="1" ht="31" customHeight="1" spans="1:25">
      <c r="A223" s="234" t="s">
        <v>87</v>
      </c>
      <c r="B223" s="234" t="s">
        <v>497</v>
      </c>
      <c r="C223" s="234" t="s">
        <v>291</v>
      </c>
      <c r="D223" s="234" t="s">
        <v>154</v>
      </c>
      <c r="E223" s="234" t="s">
        <v>155</v>
      </c>
      <c r="F223" s="234" t="s">
        <v>292</v>
      </c>
      <c r="G223" s="234" t="s">
        <v>293</v>
      </c>
      <c r="H223" s="235">
        <v>92160</v>
      </c>
      <c r="I223" s="235">
        <v>92160</v>
      </c>
      <c r="J223" s="234"/>
      <c r="K223" s="234"/>
      <c r="L223" s="234"/>
      <c r="M223" s="235">
        <v>92160</v>
      </c>
      <c r="N223" s="234"/>
      <c r="O223" s="234"/>
      <c r="P223" s="234"/>
      <c r="Q223" s="234"/>
      <c r="R223" s="234"/>
      <c r="S223" s="239"/>
      <c r="T223" s="239"/>
      <c r="U223" s="234"/>
      <c r="V223" s="234"/>
      <c r="W223" s="234"/>
      <c r="X223" s="234"/>
      <c r="Y223" s="234"/>
    </row>
    <row r="224" s="125" customFormat="1" ht="31" customHeight="1" spans="1:25">
      <c r="A224" s="234" t="s">
        <v>87</v>
      </c>
      <c r="B224" s="234" t="s">
        <v>498</v>
      </c>
      <c r="C224" s="234" t="s">
        <v>295</v>
      </c>
      <c r="D224" s="234" t="s">
        <v>117</v>
      </c>
      <c r="E224" s="234" t="s">
        <v>118</v>
      </c>
      <c r="F224" s="234" t="s">
        <v>296</v>
      </c>
      <c r="G224" s="234" t="s">
        <v>297</v>
      </c>
      <c r="H224" s="235">
        <v>1211627.84</v>
      </c>
      <c r="I224" s="235">
        <v>1211627.84</v>
      </c>
      <c r="J224" s="234"/>
      <c r="K224" s="234"/>
      <c r="L224" s="234"/>
      <c r="M224" s="235">
        <v>1211627.84</v>
      </c>
      <c r="N224" s="234"/>
      <c r="O224" s="234"/>
      <c r="P224" s="234"/>
      <c r="Q224" s="234"/>
      <c r="R224" s="234"/>
      <c r="S224" s="239"/>
      <c r="T224" s="239"/>
      <c r="U224" s="234"/>
      <c r="V224" s="234"/>
      <c r="W224" s="234"/>
      <c r="X224" s="234"/>
      <c r="Y224" s="234"/>
    </row>
    <row r="225" s="125" customFormat="1" ht="31" customHeight="1" spans="1:25">
      <c r="A225" s="234" t="s">
        <v>87</v>
      </c>
      <c r="B225" s="234" t="s">
        <v>499</v>
      </c>
      <c r="C225" s="234" t="s">
        <v>299</v>
      </c>
      <c r="D225" s="234" t="s">
        <v>170</v>
      </c>
      <c r="E225" s="234" t="s">
        <v>171</v>
      </c>
      <c r="F225" s="234" t="s">
        <v>300</v>
      </c>
      <c r="G225" s="234" t="s">
        <v>301</v>
      </c>
      <c r="H225" s="235"/>
      <c r="I225" s="235"/>
      <c r="J225" s="234"/>
      <c r="K225" s="234"/>
      <c r="L225" s="234"/>
      <c r="M225" s="235"/>
      <c r="N225" s="234"/>
      <c r="O225" s="234"/>
      <c r="P225" s="234"/>
      <c r="Q225" s="234"/>
      <c r="R225" s="234"/>
      <c r="S225" s="239"/>
      <c r="T225" s="239"/>
      <c r="U225" s="234"/>
      <c r="V225" s="234"/>
      <c r="W225" s="234"/>
      <c r="X225" s="234"/>
      <c r="Y225" s="234"/>
    </row>
    <row r="226" s="125" customFormat="1" ht="31" customHeight="1" spans="1:25">
      <c r="A226" s="234" t="s">
        <v>87</v>
      </c>
      <c r="B226" s="234" t="s">
        <v>499</v>
      </c>
      <c r="C226" s="234" t="s">
        <v>299</v>
      </c>
      <c r="D226" s="234" t="s">
        <v>172</v>
      </c>
      <c r="E226" s="234" t="s">
        <v>173</v>
      </c>
      <c r="F226" s="234" t="s">
        <v>300</v>
      </c>
      <c r="G226" s="234" t="s">
        <v>301</v>
      </c>
      <c r="H226" s="235">
        <v>34980</v>
      </c>
      <c r="I226" s="235">
        <v>34980</v>
      </c>
      <c r="J226" s="234"/>
      <c r="K226" s="234"/>
      <c r="L226" s="234"/>
      <c r="M226" s="235">
        <v>34980</v>
      </c>
      <c r="N226" s="234"/>
      <c r="O226" s="234"/>
      <c r="P226" s="234"/>
      <c r="Q226" s="234"/>
      <c r="R226" s="234"/>
      <c r="S226" s="239"/>
      <c r="T226" s="239"/>
      <c r="U226" s="234"/>
      <c r="V226" s="234"/>
      <c r="W226" s="234"/>
      <c r="X226" s="234"/>
      <c r="Y226" s="234"/>
    </row>
    <row r="227" s="125" customFormat="1" ht="31" customHeight="1" spans="1:25">
      <c r="A227" s="234" t="s">
        <v>87</v>
      </c>
      <c r="B227" s="234" t="s">
        <v>500</v>
      </c>
      <c r="C227" s="234" t="s">
        <v>363</v>
      </c>
      <c r="D227" s="234" t="s">
        <v>172</v>
      </c>
      <c r="E227" s="234" t="s">
        <v>173</v>
      </c>
      <c r="F227" s="234" t="s">
        <v>300</v>
      </c>
      <c r="G227" s="234" t="s">
        <v>301</v>
      </c>
      <c r="H227" s="235">
        <v>643678</v>
      </c>
      <c r="I227" s="235">
        <v>643678</v>
      </c>
      <c r="J227" s="234"/>
      <c r="K227" s="234"/>
      <c r="L227" s="234"/>
      <c r="M227" s="235">
        <v>643678</v>
      </c>
      <c r="N227" s="234"/>
      <c r="O227" s="234"/>
      <c r="P227" s="234"/>
      <c r="Q227" s="234"/>
      <c r="R227" s="234"/>
      <c r="S227" s="239"/>
      <c r="T227" s="239"/>
      <c r="U227" s="234"/>
      <c r="V227" s="234"/>
      <c r="W227" s="234"/>
      <c r="X227" s="234"/>
      <c r="Y227" s="234"/>
    </row>
    <row r="228" s="125" customFormat="1" ht="31" customHeight="1" spans="1:25">
      <c r="A228" s="234" t="s">
        <v>87</v>
      </c>
      <c r="B228" s="234" t="s">
        <v>501</v>
      </c>
      <c r="C228" s="234" t="s">
        <v>305</v>
      </c>
      <c r="D228" s="234" t="s">
        <v>176</v>
      </c>
      <c r="E228" s="234" t="s">
        <v>177</v>
      </c>
      <c r="F228" s="234" t="s">
        <v>306</v>
      </c>
      <c r="G228" s="234" t="s">
        <v>307</v>
      </c>
      <c r="H228" s="235">
        <v>68155</v>
      </c>
      <c r="I228" s="235">
        <v>68155</v>
      </c>
      <c r="J228" s="234"/>
      <c r="K228" s="234"/>
      <c r="L228" s="234"/>
      <c r="M228" s="235">
        <v>68155</v>
      </c>
      <c r="N228" s="234"/>
      <c r="O228" s="234"/>
      <c r="P228" s="234"/>
      <c r="Q228" s="234"/>
      <c r="R228" s="234"/>
      <c r="S228" s="239"/>
      <c r="T228" s="239"/>
      <c r="U228" s="234"/>
      <c r="V228" s="234"/>
      <c r="W228" s="234"/>
      <c r="X228" s="234"/>
      <c r="Y228" s="234"/>
    </row>
    <row r="229" s="125" customFormat="1" ht="31" customHeight="1" spans="1:25">
      <c r="A229" s="234" t="s">
        <v>87</v>
      </c>
      <c r="B229" s="234" t="s">
        <v>502</v>
      </c>
      <c r="C229" s="234" t="s">
        <v>309</v>
      </c>
      <c r="D229" s="234" t="s">
        <v>170</v>
      </c>
      <c r="E229" s="234" t="s">
        <v>171</v>
      </c>
      <c r="F229" s="234" t="s">
        <v>300</v>
      </c>
      <c r="G229" s="234" t="s">
        <v>301</v>
      </c>
      <c r="H229" s="235"/>
      <c r="I229" s="235"/>
      <c r="J229" s="234"/>
      <c r="K229" s="234"/>
      <c r="L229" s="234"/>
      <c r="M229" s="235"/>
      <c r="N229" s="234"/>
      <c r="O229" s="234"/>
      <c r="P229" s="234"/>
      <c r="Q229" s="234"/>
      <c r="R229" s="234"/>
      <c r="S229" s="239"/>
      <c r="T229" s="239"/>
      <c r="U229" s="234"/>
      <c r="V229" s="234"/>
      <c r="W229" s="234"/>
      <c r="X229" s="234"/>
      <c r="Y229" s="234"/>
    </row>
    <row r="230" s="125" customFormat="1" ht="31" customHeight="1" spans="1:25">
      <c r="A230" s="234" t="s">
        <v>87</v>
      </c>
      <c r="B230" s="234" t="s">
        <v>502</v>
      </c>
      <c r="C230" s="234" t="s">
        <v>309</v>
      </c>
      <c r="D230" s="234" t="s">
        <v>172</v>
      </c>
      <c r="E230" s="234" t="s">
        <v>173</v>
      </c>
      <c r="F230" s="234" t="s">
        <v>300</v>
      </c>
      <c r="G230" s="234" t="s">
        <v>301</v>
      </c>
      <c r="H230" s="235">
        <v>30291</v>
      </c>
      <c r="I230" s="235">
        <v>30291</v>
      </c>
      <c r="J230" s="234"/>
      <c r="K230" s="234"/>
      <c r="L230" s="234"/>
      <c r="M230" s="235">
        <v>30291</v>
      </c>
      <c r="N230" s="234"/>
      <c r="O230" s="234"/>
      <c r="P230" s="234"/>
      <c r="Q230" s="234"/>
      <c r="R230" s="234"/>
      <c r="S230" s="239"/>
      <c r="T230" s="239"/>
      <c r="U230" s="234"/>
      <c r="V230" s="234"/>
      <c r="W230" s="234"/>
      <c r="X230" s="234"/>
      <c r="Y230" s="234"/>
    </row>
    <row r="231" s="125" customFormat="1" ht="31" customHeight="1" spans="1:25">
      <c r="A231" s="234" t="s">
        <v>87</v>
      </c>
      <c r="B231" s="234" t="s">
        <v>503</v>
      </c>
      <c r="C231" s="234" t="s">
        <v>311</v>
      </c>
      <c r="D231" s="234" t="s">
        <v>125</v>
      </c>
      <c r="E231" s="234" t="s">
        <v>124</v>
      </c>
      <c r="F231" s="234" t="s">
        <v>306</v>
      </c>
      <c r="G231" s="234" t="s">
        <v>307</v>
      </c>
      <c r="H231" s="235">
        <v>53009</v>
      </c>
      <c r="I231" s="235">
        <v>53009</v>
      </c>
      <c r="J231" s="234"/>
      <c r="K231" s="234"/>
      <c r="L231" s="234"/>
      <c r="M231" s="235">
        <v>53009</v>
      </c>
      <c r="N231" s="234"/>
      <c r="O231" s="234"/>
      <c r="P231" s="234"/>
      <c r="Q231" s="234"/>
      <c r="R231" s="234"/>
      <c r="S231" s="239"/>
      <c r="T231" s="239"/>
      <c r="U231" s="234"/>
      <c r="V231" s="234"/>
      <c r="W231" s="234"/>
      <c r="X231" s="234"/>
      <c r="Y231" s="234"/>
    </row>
    <row r="232" s="125" customFormat="1" ht="31" customHeight="1" spans="1:25">
      <c r="A232" s="234" t="s">
        <v>87</v>
      </c>
      <c r="B232" s="234" t="s">
        <v>504</v>
      </c>
      <c r="C232" s="234" t="s">
        <v>175</v>
      </c>
      <c r="D232" s="234" t="s">
        <v>174</v>
      </c>
      <c r="E232" s="234" t="s">
        <v>175</v>
      </c>
      <c r="F232" s="234" t="s">
        <v>313</v>
      </c>
      <c r="G232" s="234" t="s">
        <v>314</v>
      </c>
      <c r="H232" s="235">
        <v>372020</v>
      </c>
      <c r="I232" s="235">
        <v>372020</v>
      </c>
      <c r="J232" s="234"/>
      <c r="K232" s="234"/>
      <c r="L232" s="234"/>
      <c r="M232" s="235">
        <v>372020</v>
      </c>
      <c r="N232" s="234"/>
      <c r="O232" s="234"/>
      <c r="P232" s="234"/>
      <c r="Q232" s="234"/>
      <c r="R232" s="234"/>
      <c r="S232" s="239"/>
      <c r="T232" s="239"/>
      <c r="U232" s="234"/>
      <c r="V232" s="234"/>
      <c r="W232" s="234"/>
      <c r="X232" s="234"/>
      <c r="Y232" s="234"/>
    </row>
    <row r="233" s="125" customFormat="1" ht="31" customHeight="1" spans="1:25">
      <c r="A233" s="234" t="s">
        <v>87</v>
      </c>
      <c r="B233" s="234" t="s">
        <v>505</v>
      </c>
      <c r="C233" s="234" t="s">
        <v>187</v>
      </c>
      <c r="D233" s="234" t="s">
        <v>186</v>
      </c>
      <c r="E233" s="234" t="s">
        <v>187</v>
      </c>
      <c r="F233" s="234" t="s">
        <v>316</v>
      </c>
      <c r="G233" s="234" t="s">
        <v>187</v>
      </c>
      <c r="H233" s="235">
        <v>908720.88</v>
      </c>
      <c r="I233" s="235">
        <v>908720.88</v>
      </c>
      <c r="J233" s="234"/>
      <c r="K233" s="234"/>
      <c r="L233" s="234"/>
      <c r="M233" s="235">
        <v>908720.88</v>
      </c>
      <c r="N233" s="234"/>
      <c r="O233" s="234"/>
      <c r="P233" s="234"/>
      <c r="Q233" s="234"/>
      <c r="R233" s="234"/>
      <c r="S233" s="239"/>
      <c r="T233" s="239"/>
      <c r="U233" s="234"/>
      <c r="V233" s="234"/>
      <c r="W233" s="234"/>
      <c r="X233" s="234"/>
      <c r="Y233" s="234"/>
    </row>
    <row r="234" s="125" customFormat="1" ht="31" customHeight="1" spans="1:25">
      <c r="A234" s="234" t="s">
        <v>87</v>
      </c>
      <c r="B234" s="234" t="s">
        <v>506</v>
      </c>
      <c r="C234" s="234" t="s">
        <v>318</v>
      </c>
      <c r="D234" s="234" t="s">
        <v>154</v>
      </c>
      <c r="E234" s="234" t="s">
        <v>155</v>
      </c>
      <c r="F234" s="234" t="s">
        <v>292</v>
      </c>
      <c r="G234" s="234" t="s">
        <v>293</v>
      </c>
      <c r="H234" s="235">
        <v>60000</v>
      </c>
      <c r="I234" s="235">
        <v>60000</v>
      </c>
      <c r="J234" s="234"/>
      <c r="K234" s="234"/>
      <c r="L234" s="234"/>
      <c r="M234" s="235">
        <v>60000</v>
      </c>
      <c r="N234" s="234"/>
      <c r="O234" s="234"/>
      <c r="P234" s="234"/>
      <c r="Q234" s="234"/>
      <c r="R234" s="234"/>
      <c r="S234" s="239"/>
      <c r="T234" s="239"/>
      <c r="U234" s="234"/>
      <c r="V234" s="234"/>
      <c r="W234" s="234"/>
      <c r="X234" s="234"/>
      <c r="Y234" s="234"/>
    </row>
    <row r="235" s="125" customFormat="1" ht="31" customHeight="1" spans="1:25">
      <c r="A235" s="234" t="s">
        <v>87</v>
      </c>
      <c r="B235" s="234" t="s">
        <v>507</v>
      </c>
      <c r="C235" s="234" t="s">
        <v>331</v>
      </c>
      <c r="D235" s="234" t="s">
        <v>154</v>
      </c>
      <c r="E235" s="234" t="s">
        <v>155</v>
      </c>
      <c r="F235" s="234" t="s">
        <v>330</v>
      </c>
      <c r="G235" s="234" t="s">
        <v>331</v>
      </c>
      <c r="H235" s="235">
        <v>149673.16</v>
      </c>
      <c r="I235" s="235">
        <v>149673.16</v>
      </c>
      <c r="J235" s="234"/>
      <c r="K235" s="234"/>
      <c r="L235" s="234"/>
      <c r="M235" s="235">
        <v>149673.16</v>
      </c>
      <c r="N235" s="234"/>
      <c r="O235" s="234"/>
      <c r="P235" s="234"/>
      <c r="Q235" s="234"/>
      <c r="R235" s="234"/>
      <c r="S235" s="239"/>
      <c r="T235" s="239"/>
      <c r="U235" s="234"/>
      <c r="V235" s="234"/>
      <c r="W235" s="234"/>
      <c r="X235" s="234"/>
      <c r="Y235" s="234"/>
    </row>
    <row r="236" s="125" customFormat="1" ht="31" customHeight="1" spans="1:25">
      <c r="A236" s="234" t="s">
        <v>87</v>
      </c>
      <c r="B236" s="234" t="s">
        <v>508</v>
      </c>
      <c r="C236" s="234" t="s">
        <v>371</v>
      </c>
      <c r="D236" s="234" t="s">
        <v>154</v>
      </c>
      <c r="E236" s="234" t="s">
        <v>155</v>
      </c>
      <c r="F236" s="234" t="s">
        <v>284</v>
      </c>
      <c r="G236" s="234" t="s">
        <v>285</v>
      </c>
      <c r="H236" s="235">
        <v>202844</v>
      </c>
      <c r="I236" s="235">
        <v>202844</v>
      </c>
      <c r="J236" s="234"/>
      <c r="K236" s="234"/>
      <c r="L236" s="234"/>
      <c r="M236" s="235">
        <v>202844</v>
      </c>
      <c r="N236" s="234"/>
      <c r="O236" s="234"/>
      <c r="P236" s="234"/>
      <c r="Q236" s="234"/>
      <c r="R236" s="234"/>
      <c r="S236" s="239"/>
      <c r="T236" s="239"/>
      <c r="U236" s="234"/>
      <c r="V236" s="234"/>
      <c r="W236" s="234"/>
      <c r="X236" s="234"/>
      <c r="Y236" s="234"/>
    </row>
    <row r="237" s="125" customFormat="1" ht="31" customHeight="1" spans="1:25">
      <c r="A237" s="234" t="s">
        <v>87</v>
      </c>
      <c r="B237" s="234" t="s">
        <v>509</v>
      </c>
      <c r="C237" s="234" t="s">
        <v>373</v>
      </c>
      <c r="D237" s="234" t="s">
        <v>154</v>
      </c>
      <c r="E237" s="234" t="s">
        <v>155</v>
      </c>
      <c r="F237" s="234" t="s">
        <v>292</v>
      </c>
      <c r="G237" s="234" t="s">
        <v>293</v>
      </c>
      <c r="H237" s="235">
        <v>3500000</v>
      </c>
      <c r="I237" s="235"/>
      <c r="J237" s="234"/>
      <c r="K237" s="234"/>
      <c r="L237" s="234"/>
      <c r="M237" s="235"/>
      <c r="N237" s="234"/>
      <c r="O237" s="234"/>
      <c r="P237" s="234"/>
      <c r="Q237" s="234"/>
      <c r="R237" s="234"/>
      <c r="S237" s="239">
        <v>3500000</v>
      </c>
      <c r="T237" s="239">
        <v>3500000</v>
      </c>
      <c r="U237" s="234"/>
      <c r="V237" s="234"/>
      <c r="W237" s="234"/>
      <c r="X237" s="234"/>
      <c r="Y237" s="234"/>
    </row>
    <row r="238" s="125" customFormat="1" ht="31" customHeight="1" spans="1:25">
      <c r="A238" s="234" t="s">
        <v>89</v>
      </c>
      <c r="B238" s="234"/>
      <c r="C238" s="234"/>
      <c r="D238" s="234"/>
      <c r="E238" s="234"/>
      <c r="F238" s="234"/>
      <c r="G238" s="234"/>
      <c r="H238" s="235">
        <v>15783725.7</v>
      </c>
      <c r="I238" s="235">
        <v>15783725.7</v>
      </c>
      <c r="J238" s="234"/>
      <c r="K238" s="234"/>
      <c r="L238" s="234"/>
      <c r="M238" s="235">
        <v>15783725.7</v>
      </c>
      <c r="N238" s="234"/>
      <c r="O238" s="234"/>
      <c r="P238" s="234"/>
      <c r="Q238" s="234"/>
      <c r="R238" s="234"/>
      <c r="S238" s="239"/>
      <c r="T238" s="239"/>
      <c r="U238" s="234"/>
      <c r="V238" s="234"/>
      <c r="W238" s="234"/>
      <c r="X238" s="234"/>
      <c r="Y238" s="234"/>
    </row>
    <row r="239" s="125" customFormat="1" ht="31" customHeight="1" spans="1:25">
      <c r="A239" s="234" t="s">
        <v>89</v>
      </c>
      <c r="B239" s="234" t="s">
        <v>510</v>
      </c>
      <c r="C239" s="234" t="s">
        <v>263</v>
      </c>
      <c r="D239" s="234" t="s">
        <v>130</v>
      </c>
      <c r="E239" s="234" t="s">
        <v>131</v>
      </c>
      <c r="F239" s="234" t="s">
        <v>264</v>
      </c>
      <c r="G239" s="234" t="s">
        <v>265</v>
      </c>
      <c r="H239" s="235">
        <v>394800</v>
      </c>
      <c r="I239" s="235">
        <v>394800</v>
      </c>
      <c r="J239" s="234"/>
      <c r="K239" s="234"/>
      <c r="L239" s="234"/>
      <c r="M239" s="235">
        <v>394800</v>
      </c>
      <c r="N239" s="234"/>
      <c r="O239" s="234"/>
      <c r="P239" s="234"/>
      <c r="Q239" s="234"/>
      <c r="R239" s="234"/>
      <c r="S239" s="239"/>
      <c r="T239" s="239"/>
      <c r="U239" s="234"/>
      <c r="V239" s="234"/>
      <c r="W239" s="234"/>
      <c r="X239" s="234"/>
      <c r="Y239" s="234"/>
    </row>
    <row r="240" s="125" customFormat="1" ht="31" customHeight="1" spans="1:25">
      <c r="A240" s="234" t="s">
        <v>89</v>
      </c>
      <c r="B240" s="234" t="s">
        <v>511</v>
      </c>
      <c r="C240" s="234" t="s">
        <v>267</v>
      </c>
      <c r="D240" s="234" t="s">
        <v>152</v>
      </c>
      <c r="E240" s="234" t="s">
        <v>153</v>
      </c>
      <c r="F240" s="234" t="s">
        <v>264</v>
      </c>
      <c r="G240" s="234" t="s">
        <v>265</v>
      </c>
      <c r="H240" s="235">
        <v>3584196</v>
      </c>
      <c r="I240" s="235">
        <v>3584196</v>
      </c>
      <c r="J240" s="234"/>
      <c r="K240" s="234"/>
      <c r="L240" s="234"/>
      <c r="M240" s="235">
        <v>3584196</v>
      </c>
      <c r="N240" s="234"/>
      <c r="O240" s="234"/>
      <c r="P240" s="234"/>
      <c r="Q240" s="234"/>
      <c r="R240" s="234"/>
      <c r="S240" s="239"/>
      <c r="T240" s="239"/>
      <c r="U240" s="234"/>
      <c r="V240" s="234"/>
      <c r="W240" s="234"/>
      <c r="X240" s="234"/>
      <c r="Y240" s="234"/>
    </row>
    <row r="241" s="125" customFormat="1" ht="31" customHeight="1" spans="1:25">
      <c r="A241" s="234" t="s">
        <v>89</v>
      </c>
      <c r="B241" s="234" t="s">
        <v>512</v>
      </c>
      <c r="C241" s="234" t="s">
        <v>269</v>
      </c>
      <c r="D241" s="234" t="s">
        <v>130</v>
      </c>
      <c r="E241" s="234" t="s">
        <v>131</v>
      </c>
      <c r="F241" s="234" t="s">
        <v>270</v>
      </c>
      <c r="G241" s="234" t="s">
        <v>271</v>
      </c>
      <c r="H241" s="235">
        <v>496404</v>
      </c>
      <c r="I241" s="235">
        <v>496404</v>
      </c>
      <c r="J241" s="234"/>
      <c r="K241" s="234"/>
      <c r="L241" s="234"/>
      <c r="M241" s="235">
        <v>496404</v>
      </c>
      <c r="N241" s="234"/>
      <c r="O241" s="234"/>
      <c r="P241" s="234"/>
      <c r="Q241" s="234"/>
      <c r="R241" s="234"/>
      <c r="S241" s="239"/>
      <c r="T241" s="239"/>
      <c r="U241" s="234"/>
      <c r="V241" s="234"/>
      <c r="W241" s="234"/>
      <c r="X241" s="234"/>
      <c r="Y241" s="234"/>
    </row>
    <row r="242" s="125" customFormat="1" ht="31" customHeight="1" spans="1:25">
      <c r="A242" s="234" t="s">
        <v>89</v>
      </c>
      <c r="B242" s="234" t="s">
        <v>513</v>
      </c>
      <c r="C242" s="234" t="s">
        <v>273</v>
      </c>
      <c r="D242" s="234" t="s">
        <v>152</v>
      </c>
      <c r="E242" s="234" t="s">
        <v>153</v>
      </c>
      <c r="F242" s="234" t="s">
        <v>270</v>
      </c>
      <c r="G242" s="234" t="s">
        <v>271</v>
      </c>
      <c r="H242" s="235">
        <v>957240</v>
      </c>
      <c r="I242" s="235">
        <v>957240</v>
      </c>
      <c r="J242" s="234"/>
      <c r="K242" s="234"/>
      <c r="L242" s="234"/>
      <c r="M242" s="235">
        <v>957240</v>
      </c>
      <c r="N242" s="234"/>
      <c r="O242" s="234"/>
      <c r="P242" s="234"/>
      <c r="Q242" s="234"/>
      <c r="R242" s="234"/>
      <c r="S242" s="239"/>
      <c r="T242" s="239"/>
      <c r="U242" s="234"/>
      <c r="V242" s="234"/>
      <c r="W242" s="234"/>
      <c r="X242" s="234"/>
      <c r="Y242" s="234"/>
    </row>
    <row r="243" s="125" customFormat="1" ht="31" customHeight="1" spans="1:25">
      <c r="A243" s="234" t="s">
        <v>89</v>
      </c>
      <c r="B243" s="234" t="s">
        <v>512</v>
      </c>
      <c r="C243" s="234" t="s">
        <v>269</v>
      </c>
      <c r="D243" s="234" t="s">
        <v>130</v>
      </c>
      <c r="E243" s="234" t="s">
        <v>131</v>
      </c>
      <c r="F243" s="234" t="s">
        <v>270</v>
      </c>
      <c r="G243" s="234" t="s">
        <v>271</v>
      </c>
      <c r="H243" s="235"/>
      <c r="I243" s="235"/>
      <c r="J243" s="234"/>
      <c r="K243" s="234"/>
      <c r="L243" s="234"/>
      <c r="M243" s="235"/>
      <c r="N243" s="234"/>
      <c r="O243" s="234"/>
      <c r="P243" s="234"/>
      <c r="Q243" s="234"/>
      <c r="R243" s="234"/>
      <c r="S243" s="239"/>
      <c r="T243" s="239"/>
      <c r="U243" s="234"/>
      <c r="V243" s="234"/>
      <c r="W243" s="234"/>
      <c r="X243" s="234"/>
      <c r="Y243" s="234"/>
    </row>
    <row r="244" s="125" customFormat="1" ht="31" customHeight="1" spans="1:25">
      <c r="A244" s="234" t="s">
        <v>89</v>
      </c>
      <c r="B244" s="234" t="s">
        <v>513</v>
      </c>
      <c r="C244" s="234" t="s">
        <v>273</v>
      </c>
      <c r="D244" s="234" t="s">
        <v>152</v>
      </c>
      <c r="E244" s="234" t="s">
        <v>153</v>
      </c>
      <c r="F244" s="234" t="s">
        <v>270</v>
      </c>
      <c r="G244" s="234" t="s">
        <v>271</v>
      </c>
      <c r="H244" s="235"/>
      <c r="I244" s="235"/>
      <c r="J244" s="234"/>
      <c r="K244" s="234"/>
      <c r="L244" s="234"/>
      <c r="M244" s="235"/>
      <c r="N244" s="234"/>
      <c r="O244" s="234"/>
      <c r="P244" s="234"/>
      <c r="Q244" s="234"/>
      <c r="R244" s="234"/>
      <c r="S244" s="239"/>
      <c r="T244" s="239"/>
      <c r="U244" s="234"/>
      <c r="V244" s="234"/>
      <c r="W244" s="234"/>
      <c r="X244" s="234"/>
      <c r="Y244" s="234"/>
    </row>
    <row r="245" s="125" customFormat="1" ht="31" customHeight="1" spans="1:25">
      <c r="A245" s="234" t="s">
        <v>89</v>
      </c>
      <c r="B245" s="234" t="s">
        <v>514</v>
      </c>
      <c r="C245" s="234" t="s">
        <v>275</v>
      </c>
      <c r="D245" s="234" t="s">
        <v>130</v>
      </c>
      <c r="E245" s="234" t="s">
        <v>131</v>
      </c>
      <c r="F245" s="234" t="s">
        <v>276</v>
      </c>
      <c r="G245" s="234" t="s">
        <v>277</v>
      </c>
      <c r="H245" s="235">
        <v>32900</v>
      </c>
      <c r="I245" s="235">
        <v>32900</v>
      </c>
      <c r="J245" s="234"/>
      <c r="K245" s="234"/>
      <c r="L245" s="234"/>
      <c r="M245" s="235">
        <v>32900</v>
      </c>
      <c r="N245" s="234"/>
      <c r="O245" s="234"/>
      <c r="P245" s="234"/>
      <c r="Q245" s="234"/>
      <c r="R245" s="234"/>
      <c r="S245" s="239"/>
      <c r="T245" s="239"/>
      <c r="U245" s="234"/>
      <c r="V245" s="234"/>
      <c r="W245" s="234"/>
      <c r="X245" s="234"/>
      <c r="Y245" s="234"/>
    </row>
    <row r="246" s="125" customFormat="1" ht="31" customHeight="1" spans="1:25">
      <c r="A246" s="234" t="s">
        <v>89</v>
      </c>
      <c r="B246" s="234" t="s">
        <v>515</v>
      </c>
      <c r="C246" s="234" t="s">
        <v>279</v>
      </c>
      <c r="D246" s="234" t="s">
        <v>152</v>
      </c>
      <c r="E246" s="234" t="s">
        <v>153</v>
      </c>
      <c r="F246" s="234" t="s">
        <v>276</v>
      </c>
      <c r="G246" s="234" t="s">
        <v>277</v>
      </c>
      <c r="H246" s="235">
        <v>298683</v>
      </c>
      <c r="I246" s="235">
        <v>298683</v>
      </c>
      <c r="J246" s="234"/>
      <c r="K246" s="234"/>
      <c r="L246" s="234"/>
      <c r="M246" s="235">
        <v>298683</v>
      </c>
      <c r="N246" s="234"/>
      <c r="O246" s="234"/>
      <c r="P246" s="234"/>
      <c r="Q246" s="234"/>
      <c r="R246" s="234"/>
      <c r="S246" s="239"/>
      <c r="T246" s="239"/>
      <c r="U246" s="234"/>
      <c r="V246" s="234"/>
      <c r="W246" s="234"/>
      <c r="X246" s="234"/>
      <c r="Y246" s="234"/>
    </row>
    <row r="247" s="125" customFormat="1" ht="31" customHeight="1" spans="1:25">
      <c r="A247" s="234" t="s">
        <v>89</v>
      </c>
      <c r="B247" s="234" t="s">
        <v>516</v>
      </c>
      <c r="C247" s="234" t="s">
        <v>281</v>
      </c>
      <c r="D247" s="234" t="s">
        <v>130</v>
      </c>
      <c r="E247" s="234" t="s">
        <v>131</v>
      </c>
      <c r="F247" s="234" t="s">
        <v>276</v>
      </c>
      <c r="G247" s="234" t="s">
        <v>277</v>
      </c>
      <c r="H247" s="235">
        <v>3000</v>
      </c>
      <c r="I247" s="235">
        <v>3000</v>
      </c>
      <c r="J247" s="234"/>
      <c r="K247" s="234"/>
      <c r="L247" s="234"/>
      <c r="M247" s="235">
        <v>3000</v>
      </c>
      <c r="N247" s="234"/>
      <c r="O247" s="234"/>
      <c r="P247" s="234"/>
      <c r="Q247" s="234"/>
      <c r="R247" s="234"/>
      <c r="S247" s="239"/>
      <c r="T247" s="239"/>
      <c r="U247" s="234"/>
      <c r="V247" s="234"/>
      <c r="W247" s="234"/>
      <c r="X247" s="234"/>
      <c r="Y247" s="234"/>
    </row>
    <row r="248" s="125" customFormat="1" ht="31" customHeight="1" spans="1:25">
      <c r="A248" s="234" t="s">
        <v>89</v>
      </c>
      <c r="B248" s="234" t="s">
        <v>517</v>
      </c>
      <c r="C248" s="234" t="s">
        <v>283</v>
      </c>
      <c r="D248" s="234" t="s">
        <v>152</v>
      </c>
      <c r="E248" s="234" t="s">
        <v>153</v>
      </c>
      <c r="F248" s="234" t="s">
        <v>284</v>
      </c>
      <c r="G248" s="234" t="s">
        <v>285</v>
      </c>
      <c r="H248" s="235">
        <v>1115100</v>
      </c>
      <c r="I248" s="235">
        <v>1115100</v>
      </c>
      <c r="J248" s="234"/>
      <c r="K248" s="234"/>
      <c r="L248" s="234"/>
      <c r="M248" s="235">
        <v>1115100</v>
      </c>
      <c r="N248" s="234"/>
      <c r="O248" s="234"/>
      <c r="P248" s="234"/>
      <c r="Q248" s="234"/>
      <c r="R248" s="234"/>
      <c r="S248" s="239"/>
      <c r="T248" s="239"/>
      <c r="U248" s="234"/>
      <c r="V248" s="234"/>
      <c r="W248" s="234"/>
      <c r="X248" s="234"/>
      <c r="Y248" s="234"/>
    </row>
    <row r="249" s="125" customFormat="1" ht="31" customHeight="1" spans="1:25">
      <c r="A249" s="234" t="s">
        <v>89</v>
      </c>
      <c r="B249" s="234" t="s">
        <v>518</v>
      </c>
      <c r="C249" s="234" t="s">
        <v>287</v>
      </c>
      <c r="D249" s="234" t="s">
        <v>152</v>
      </c>
      <c r="E249" s="234" t="s">
        <v>153</v>
      </c>
      <c r="F249" s="234" t="s">
        <v>284</v>
      </c>
      <c r="G249" s="234" t="s">
        <v>285</v>
      </c>
      <c r="H249" s="235">
        <v>1164336</v>
      </c>
      <c r="I249" s="235">
        <v>1164336</v>
      </c>
      <c r="J249" s="234"/>
      <c r="K249" s="234"/>
      <c r="L249" s="234"/>
      <c r="M249" s="235">
        <v>1164336</v>
      </c>
      <c r="N249" s="234"/>
      <c r="O249" s="234"/>
      <c r="P249" s="234"/>
      <c r="Q249" s="234"/>
      <c r="R249" s="234"/>
      <c r="S249" s="239"/>
      <c r="T249" s="239"/>
      <c r="U249" s="234"/>
      <c r="V249" s="234"/>
      <c r="W249" s="234"/>
      <c r="X249" s="234"/>
      <c r="Y249" s="234"/>
    </row>
    <row r="250" s="125" customFormat="1" ht="31" customHeight="1" spans="1:25">
      <c r="A250" s="234" t="s">
        <v>89</v>
      </c>
      <c r="B250" s="234" t="s">
        <v>518</v>
      </c>
      <c r="C250" s="234" t="s">
        <v>287</v>
      </c>
      <c r="D250" s="234" t="s">
        <v>152</v>
      </c>
      <c r="E250" s="234" t="s">
        <v>153</v>
      </c>
      <c r="F250" s="234" t="s">
        <v>284</v>
      </c>
      <c r="G250" s="234" t="s">
        <v>285</v>
      </c>
      <c r="H250" s="235">
        <v>1908840</v>
      </c>
      <c r="I250" s="235">
        <v>1908840</v>
      </c>
      <c r="J250" s="234"/>
      <c r="K250" s="234"/>
      <c r="L250" s="234"/>
      <c r="M250" s="235">
        <v>1908840</v>
      </c>
      <c r="N250" s="234"/>
      <c r="O250" s="234"/>
      <c r="P250" s="234"/>
      <c r="Q250" s="234"/>
      <c r="R250" s="234"/>
      <c r="S250" s="239"/>
      <c r="T250" s="239"/>
      <c r="U250" s="234"/>
      <c r="V250" s="234"/>
      <c r="W250" s="234"/>
      <c r="X250" s="234"/>
      <c r="Y250" s="234"/>
    </row>
    <row r="251" s="125" customFormat="1" ht="31" customHeight="1" spans="1:25">
      <c r="A251" s="234" t="s">
        <v>89</v>
      </c>
      <c r="B251" s="234" t="s">
        <v>519</v>
      </c>
      <c r="C251" s="234" t="s">
        <v>289</v>
      </c>
      <c r="D251" s="234" t="s">
        <v>152</v>
      </c>
      <c r="E251" s="234" t="s">
        <v>153</v>
      </c>
      <c r="F251" s="234" t="s">
        <v>284</v>
      </c>
      <c r="G251" s="234" t="s">
        <v>285</v>
      </c>
      <c r="H251" s="235">
        <v>19500</v>
      </c>
      <c r="I251" s="235">
        <v>19500</v>
      </c>
      <c r="J251" s="234"/>
      <c r="K251" s="234"/>
      <c r="L251" s="234"/>
      <c r="M251" s="235">
        <v>19500</v>
      </c>
      <c r="N251" s="234"/>
      <c r="O251" s="234"/>
      <c r="P251" s="234"/>
      <c r="Q251" s="234"/>
      <c r="R251" s="234"/>
      <c r="S251" s="239"/>
      <c r="T251" s="239"/>
      <c r="U251" s="234"/>
      <c r="V251" s="234"/>
      <c r="W251" s="234"/>
      <c r="X251" s="234"/>
      <c r="Y251" s="234"/>
    </row>
    <row r="252" s="125" customFormat="1" ht="31" customHeight="1" spans="1:25">
      <c r="A252" s="234" t="s">
        <v>89</v>
      </c>
      <c r="B252" s="234" t="s">
        <v>520</v>
      </c>
      <c r="C252" s="234" t="s">
        <v>291</v>
      </c>
      <c r="D252" s="234" t="s">
        <v>152</v>
      </c>
      <c r="E252" s="234" t="s">
        <v>153</v>
      </c>
      <c r="F252" s="234" t="s">
        <v>292</v>
      </c>
      <c r="G252" s="234" t="s">
        <v>293</v>
      </c>
      <c r="H252" s="235">
        <v>138240</v>
      </c>
      <c r="I252" s="235">
        <v>138240</v>
      </c>
      <c r="J252" s="234"/>
      <c r="K252" s="234"/>
      <c r="L252" s="234"/>
      <c r="M252" s="235">
        <v>138240</v>
      </c>
      <c r="N252" s="234"/>
      <c r="O252" s="234"/>
      <c r="P252" s="234"/>
      <c r="Q252" s="234"/>
      <c r="R252" s="234"/>
      <c r="S252" s="239"/>
      <c r="T252" s="239"/>
      <c r="U252" s="234"/>
      <c r="V252" s="234"/>
      <c r="W252" s="234"/>
      <c r="X252" s="234"/>
      <c r="Y252" s="234"/>
    </row>
    <row r="253" s="125" customFormat="1" ht="31" customHeight="1" spans="1:25">
      <c r="A253" s="234" t="s">
        <v>89</v>
      </c>
      <c r="B253" s="234" t="s">
        <v>521</v>
      </c>
      <c r="C253" s="234" t="s">
        <v>295</v>
      </c>
      <c r="D253" s="234" t="s">
        <v>117</v>
      </c>
      <c r="E253" s="234" t="s">
        <v>118</v>
      </c>
      <c r="F253" s="234" t="s">
        <v>296</v>
      </c>
      <c r="G253" s="234" t="s">
        <v>297</v>
      </c>
      <c r="H253" s="235">
        <v>1516905.44</v>
      </c>
      <c r="I253" s="235">
        <v>1516905.44</v>
      </c>
      <c r="J253" s="234"/>
      <c r="K253" s="234"/>
      <c r="L253" s="234"/>
      <c r="M253" s="235">
        <v>1516905.44</v>
      </c>
      <c r="N253" s="234"/>
      <c r="O253" s="234"/>
      <c r="P253" s="234"/>
      <c r="Q253" s="234"/>
      <c r="R253" s="234"/>
      <c r="S253" s="239"/>
      <c r="T253" s="239"/>
      <c r="U253" s="234"/>
      <c r="V253" s="234"/>
      <c r="W253" s="234"/>
      <c r="X253" s="234"/>
      <c r="Y253" s="234"/>
    </row>
    <row r="254" s="125" customFormat="1" ht="31" customHeight="1" spans="1:25">
      <c r="A254" s="234" t="s">
        <v>89</v>
      </c>
      <c r="B254" s="234" t="s">
        <v>522</v>
      </c>
      <c r="C254" s="234" t="s">
        <v>299</v>
      </c>
      <c r="D254" s="234" t="s">
        <v>170</v>
      </c>
      <c r="E254" s="234" t="s">
        <v>171</v>
      </c>
      <c r="F254" s="234" t="s">
        <v>300</v>
      </c>
      <c r="G254" s="234" t="s">
        <v>301</v>
      </c>
      <c r="H254" s="235">
        <v>4290</v>
      </c>
      <c r="I254" s="235">
        <v>4290</v>
      </c>
      <c r="J254" s="234"/>
      <c r="K254" s="234"/>
      <c r="L254" s="234"/>
      <c r="M254" s="235">
        <v>4290</v>
      </c>
      <c r="N254" s="234"/>
      <c r="O254" s="234"/>
      <c r="P254" s="234"/>
      <c r="Q254" s="234"/>
      <c r="R254" s="234"/>
      <c r="S254" s="239"/>
      <c r="T254" s="239"/>
      <c r="U254" s="234"/>
      <c r="V254" s="234"/>
      <c r="W254" s="234"/>
      <c r="X254" s="234"/>
      <c r="Y254" s="234"/>
    </row>
    <row r="255" s="125" customFormat="1" ht="31" customHeight="1" spans="1:25">
      <c r="A255" s="234" t="s">
        <v>89</v>
      </c>
      <c r="B255" s="234" t="s">
        <v>522</v>
      </c>
      <c r="C255" s="234" t="s">
        <v>299</v>
      </c>
      <c r="D255" s="234" t="s">
        <v>172</v>
      </c>
      <c r="E255" s="234" t="s">
        <v>173</v>
      </c>
      <c r="F255" s="234" t="s">
        <v>300</v>
      </c>
      <c r="G255" s="234" t="s">
        <v>301</v>
      </c>
      <c r="H255" s="235">
        <v>37950</v>
      </c>
      <c r="I255" s="235">
        <v>37950</v>
      </c>
      <c r="J255" s="234"/>
      <c r="K255" s="234"/>
      <c r="L255" s="234"/>
      <c r="M255" s="235">
        <v>37950</v>
      </c>
      <c r="N255" s="234"/>
      <c r="O255" s="234"/>
      <c r="P255" s="234"/>
      <c r="Q255" s="234"/>
      <c r="R255" s="234"/>
      <c r="S255" s="239"/>
      <c r="T255" s="239"/>
      <c r="U255" s="234"/>
      <c r="V255" s="234"/>
      <c r="W255" s="234"/>
      <c r="X255" s="234"/>
      <c r="Y255" s="234"/>
    </row>
    <row r="256" s="125" customFormat="1" ht="31" customHeight="1" spans="1:25">
      <c r="A256" s="234" t="s">
        <v>89</v>
      </c>
      <c r="B256" s="234" t="s">
        <v>523</v>
      </c>
      <c r="C256" s="234" t="s">
        <v>363</v>
      </c>
      <c r="D256" s="234" t="s">
        <v>172</v>
      </c>
      <c r="E256" s="234" t="s">
        <v>173</v>
      </c>
      <c r="F256" s="234" t="s">
        <v>300</v>
      </c>
      <c r="G256" s="234" t="s">
        <v>301</v>
      </c>
      <c r="H256" s="235">
        <v>805857</v>
      </c>
      <c r="I256" s="235">
        <v>805857</v>
      </c>
      <c r="J256" s="234"/>
      <c r="K256" s="234"/>
      <c r="L256" s="234"/>
      <c r="M256" s="235">
        <v>805857</v>
      </c>
      <c r="N256" s="234"/>
      <c r="O256" s="234"/>
      <c r="P256" s="234"/>
      <c r="Q256" s="234"/>
      <c r="R256" s="234"/>
      <c r="S256" s="239"/>
      <c r="T256" s="239"/>
      <c r="U256" s="234"/>
      <c r="V256" s="234"/>
      <c r="W256" s="234"/>
      <c r="X256" s="234"/>
      <c r="Y256" s="234"/>
    </row>
    <row r="257" s="125" customFormat="1" ht="31" customHeight="1" spans="1:25">
      <c r="A257" s="234" t="s">
        <v>89</v>
      </c>
      <c r="B257" s="234" t="s">
        <v>524</v>
      </c>
      <c r="C257" s="234" t="s">
        <v>305</v>
      </c>
      <c r="D257" s="234" t="s">
        <v>176</v>
      </c>
      <c r="E257" s="234" t="s">
        <v>177</v>
      </c>
      <c r="F257" s="234" t="s">
        <v>306</v>
      </c>
      <c r="G257" s="234" t="s">
        <v>307</v>
      </c>
      <c r="H257" s="235">
        <v>85326</v>
      </c>
      <c r="I257" s="235">
        <v>85326</v>
      </c>
      <c r="J257" s="234"/>
      <c r="K257" s="234"/>
      <c r="L257" s="234"/>
      <c r="M257" s="235">
        <v>85326</v>
      </c>
      <c r="N257" s="234"/>
      <c r="O257" s="234"/>
      <c r="P257" s="234"/>
      <c r="Q257" s="234"/>
      <c r="R257" s="234"/>
      <c r="S257" s="239"/>
      <c r="T257" s="239"/>
      <c r="U257" s="234"/>
      <c r="V257" s="234"/>
      <c r="W257" s="234"/>
      <c r="X257" s="234"/>
      <c r="Y257" s="234"/>
    </row>
    <row r="258" s="125" customFormat="1" ht="31" customHeight="1" spans="1:25">
      <c r="A258" s="234" t="s">
        <v>89</v>
      </c>
      <c r="B258" s="234" t="s">
        <v>525</v>
      </c>
      <c r="C258" s="234" t="s">
        <v>309</v>
      </c>
      <c r="D258" s="234" t="s">
        <v>170</v>
      </c>
      <c r="E258" s="234" t="s">
        <v>171</v>
      </c>
      <c r="F258" s="234" t="s">
        <v>300</v>
      </c>
      <c r="G258" s="234" t="s">
        <v>301</v>
      </c>
      <c r="H258" s="235"/>
      <c r="I258" s="235"/>
      <c r="J258" s="234"/>
      <c r="K258" s="234"/>
      <c r="L258" s="234"/>
      <c r="M258" s="235"/>
      <c r="N258" s="234"/>
      <c r="O258" s="234"/>
      <c r="P258" s="234"/>
      <c r="Q258" s="234"/>
      <c r="R258" s="234"/>
      <c r="S258" s="239"/>
      <c r="T258" s="239"/>
      <c r="U258" s="234"/>
      <c r="V258" s="234"/>
      <c r="W258" s="234"/>
      <c r="X258" s="234"/>
      <c r="Y258" s="234"/>
    </row>
    <row r="259" s="125" customFormat="1" ht="31" customHeight="1" spans="1:25">
      <c r="A259" s="234" t="s">
        <v>89</v>
      </c>
      <c r="B259" s="234" t="s">
        <v>525</v>
      </c>
      <c r="C259" s="234" t="s">
        <v>309</v>
      </c>
      <c r="D259" s="234" t="s">
        <v>172</v>
      </c>
      <c r="E259" s="234" t="s">
        <v>173</v>
      </c>
      <c r="F259" s="234" t="s">
        <v>300</v>
      </c>
      <c r="G259" s="234" t="s">
        <v>301</v>
      </c>
      <c r="H259" s="235">
        <v>37923</v>
      </c>
      <c r="I259" s="235">
        <v>37923</v>
      </c>
      <c r="J259" s="234"/>
      <c r="K259" s="234"/>
      <c r="L259" s="234"/>
      <c r="M259" s="235">
        <v>37923</v>
      </c>
      <c r="N259" s="234"/>
      <c r="O259" s="234"/>
      <c r="P259" s="234"/>
      <c r="Q259" s="234"/>
      <c r="R259" s="234"/>
      <c r="S259" s="239"/>
      <c r="T259" s="239"/>
      <c r="U259" s="234"/>
      <c r="V259" s="234"/>
      <c r="W259" s="234"/>
      <c r="X259" s="234"/>
      <c r="Y259" s="234"/>
    </row>
    <row r="260" s="125" customFormat="1" ht="31" customHeight="1" spans="1:25">
      <c r="A260" s="234" t="s">
        <v>89</v>
      </c>
      <c r="B260" s="234" t="s">
        <v>526</v>
      </c>
      <c r="C260" s="234" t="s">
        <v>311</v>
      </c>
      <c r="D260" s="234" t="s">
        <v>125</v>
      </c>
      <c r="E260" s="234" t="s">
        <v>124</v>
      </c>
      <c r="F260" s="234" t="s">
        <v>306</v>
      </c>
      <c r="G260" s="234" t="s">
        <v>307</v>
      </c>
      <c r="H260" s="235">
        <v>60697</v>
      </c>
      <c r="I260" s="235">
        <v>60697</v>
      </c>
      <c r="J260" s="234"/>
      <c r="K260" s="234"/>
      <c r="L260" s="234"/>
      <c r="M260" s="235">
        <v>60697</v>
      </c>
      <c r="N260" s="234"/>
      <c r="O260" s="234"/>
      <c r="P260" s="234"/>
      <c r="Q260" s="234"/>
      <c r="R260" s="234"/>
      <c r="S260" s="239"/>
      <c r="T260" s="239"/>
      <c r="U260" s="234"/>
      <c r="V260" s="234"/>
      <c r="W260" s="234"/>
      <c r="X260" s="234"/>
      <c r="Y260" s="234"/>
    </row>
    <row r="261" s="125" customFormat="1" ht="31" customHeight="1" spans="1:25">
      <c r="A261" s="234" t="s">
        <v>89</v>
      </c>
      <c r="B261" s="234" t="s">
        <v>527</v>
      </c>
      <c r="C261" s="234" t="s">
        <v>175</v>
      </c>
      <c r="D261" s="234" t="s">
        <v>174</v>
      </c>
      <c r="E261" s="234" t="s">
        <v>175</v>
      </c>
      <c r="F261" s="234" t="s">
        <v>313</v>
      </c>
      <c r="G261" s="234" t="s">
        <v>314</v>
      </c>
      <c r="H261" s="235">
        <v>473268</v>
      </c>
      <c r="I261" s="235">
        <v>473268</v>
      </c>
      <c r="J261" s="234"/>
      <c r="K261" s="234"/>
      <c r="L261" s="234"/>
      <c r="M261" s="235">
        <v>473268</v>
      </c>
      <c r="N261" s="234"/>
      <c r="O261" s="234"/>
      <c r="P261" s="234"/>
      <c r="Q261" s="234"/>
      <c r="R261" s="234"/>
      <c r="S261" s="239"/>
      <c r="T261" s="239"/>
      <c r="U261" s="234"/>
      <c r="V261" s="234"/>
      <c r="W261" s="234"/>
      <c r="X261" s="234"/>
      <c r="Y261" s="234"/>
    </row>
    <row r="262" s="125" customFormat="1" ht="31" customHeight="1" spans="1:25">
      <c r="A262" s="234" t="s">
        <v>89</v>
      </c>
      <c r="B262" s="234" t="s">
        <v>528</v>
      </c>
      <c r="C262" s="234" t="s">
        <v>187</v>
      </c>
      <c r="D262" s="234" t="s">
        <v>186</v>
      </c>
      <c r="E262" s="234" t="s">
        <v>187</v>
      </c>
      <c r="F262" s="234" t="s">
        <v>316</v>
      </c>
      <c r="G262" s="234" t="s">
        <v>187</v>
      </c>
      <c r="H262" s="235">
        <v>1137679.08</v>
      </c>
      <c r="I262" s="235">
        <v>1137679.08</v>
      </c>
      <c r="J262" s="234"/>
      <c r="K262" s="234"/>
      <c r="L262" s="234"/>
      <c r="M262" s="235">
        <v>1137679.08</v>
      </c>
      <c r="N262" s="234"/>
      <c r="O262" s="234"/>
      <c r="P262" s="234"/>
      <c r="Q262" s="234"/>
      <c r="R262" s="234"/>
      <c r="S262" s="239"/>
      <c r="T262" s="239"/>
      <c r="U262" s="234"/>
      <c r="V262" s="234"/>
      <c r="W262" s="234"/>
      <c r="X262" s="234"/>
      <c r="Y262" s="234"/>
    </row>
    <row r="263" s="125" customFormat="1" ht="31" customHeight="1" spans="1:25">
      <c r="A263" s="234" t="s">
        <v>89</v>
      </c>
      <c r="B263" s="234" t="s">
        <v>529</v>
      </c>
      <c r="C263" s="234" t="s">
        <v>318</v>
      </c>
      <c r="D263" s="234" t="s">
        <v>152</v>
      </c>
      <c r="E263" s="234" t="s">
        <v>153</v>
      </c>
      <c r="F263" s="234" t="s">
        <v>292</v>
      </c>
      <c r="G263" s="234" t="s">
        <v>293</v>
      </c>
      <c r="H263" s="235">
        <v>90000</v>
      </c>
      <c r="I263" s="235">
        <v>90000</v>
      </c>
      <c r="J263" s="234"/>
      <c r="K263" s="234"/>
      <c r="L263" s="234"/>
      <c r="M263" s="235">
        <v>90000</v>
      </c>
      <c r="N263" s="234"/>
      <c r="O263" s="234"/>
      <c r="P263" s="234"/>
      <c r="Q263" s="234"/>
      <c r="R263" s="234"/>
      <c r="S263" s="239"/>
      <c r="T263" s="239"/>
      <c r="U263" s="234"/>
      <c r="V263" s="234"/>
      <c r="W263" s="234"/>
      <c r="X263" s="234"/>
      <c r="Y263" s="234"/>
    </row>
    <row r="264" s="125" customFormat="1" ht="31" customHeight="1" spans="1:25">
      <c r="A264" s="234" t="s">
        <v>89</v>
      </c>
      <c r="B264" s="234" t="s">
        <v>530</v>
      </c>
      <c r="C264" s="234" t="s">
        <v>329</v>
      </c>
      <c r="D264" s="234" t="s">
        <v>130</v>
      </c>
      <c r="E264" s="234" t="s">
        <v>131</v>
      </c>
      <c r="F264" s="234" t="s">
        <v>330</v>
      </c>
      <c r="G264" s="234" t="s">
        <v>331</v>
      </c>
      <c r="H264" s="235">
        <v>26400</v>
      </c>
      <c r="I264" s="235">
        <v>26400</v>
      </c>
      <c r="J264" s="234"/>
      <c r="K264" s="234"/>
      <c r="L264" s="234"/>
      <c r="M264" s="235">
        <v>26400</v>
      </c>
      <c r="N264" s="234"/>
      <c r="O264" s="234"/>
      <c r="P264" s="234"/>
      <c r="Q264" s="234"/>
      <c r="R264" s="234"/>
      <c r="S264" s="239"/>
      <c r="T264" s="239"/>
      <c r="U264" s="234"/>
      <c r="V264" s="234"/>
      <c r="W264" s="234"/>
      <c r="X264" s="234"/>
      <c r="Y264" s="234"/>
    </row>
    <row r="265" s="125" customFormat="1" ht="31" customHeight="1" spans="1:25">
      <c r="A265" s="234" t="s">
        <v>89</v>
      </c>
      <c r="B265" s="234" t="s">
        <v>531</v>
      </c>
      <c r="C265" s="234" t="s">
        <v>323</v>
      </c>
      <c r="D265" s="234" t="s">
        <v>130</v>
      </c>
      <c r="E265" s="234" t="s">
        <v>131</v>
      </c>
      <c r="F265" s="234" t="s">
        <v>332</v>
      </c>
      <c r="G265" s="234" t="s">
        <v>333</v>
      </c>
      <c r="H265" s="235">
        <v>23600</v>
      </c>
      <c r="I265" s="235">
        <v>23600</v>
      </c>
      <c r="J265" s="234"/>
      <c r="K265" s="234"/>
      <c r="L265" s="234"/>
      <c r="M265" s="235">
        <v>23600</v>
      </c>
      <c r="N265" s="234"/>
      <c r="O265" s="234"/>
      <c r="P265" s="234"/>
      <c r="Q265" s="234"/>
      <c r="R265" s="234"/>
      <c r="S265" s="239"/>
      <c r="T265" s="239"/>
      <c r="U265" s="234"/>
      <c r="V265" s="234"/>
      <c r="W265" s="234"/>
      <c r="X265" s="234"/>
      <c r="Y265" s="234"/>
    </row>
    <row r="266" s="125" customFormat="1" ht="31" customHeight="1" spans="1:25">
      <c r="A266" s="234" t="s">
        <v>89</v>
      </c>
      <c r="B266" s="234" t="s">
        <v>530</v>
      </c>
      <c r="C266" s="234" t="s">
        <v>329</v>
      </c>
      <c r="D266" s="234" t="s">
        <v>152</v>
      </c>
      <c r="E266" s="234" t="s">
        <v>153</v>
      </c>
      <c r="F266" s="234" t="s">
        <v>330</v>
      </c>
      <c r="G266" s="234" t="s">
        <v>331</v>
      </c>
      <c r="H266" s="235">
        <v>115200</v>
      </c>
      <c r="I266" s="235">
        <v>115200</v>
      </c>
      <c r="J266" s="234"/>
      <c r="K266" s="234"/>
      <c r="L266" s="234"/>
      <c r="M266" s="235">
        <v>115200</v>
      </c>
      <c r="N266" s="234"/>
      <c r="O266" s="234"/>
      <c r="P266" s="234"/>
      <c r="Q266" s="234"/>
      <c r="R266" s="234"/>
      <c r="S266" s="239"/>
      <c r="T266" s="239"/>
      <c r="U266" s="234"/>
      <c r="V266" s="234"/>
      <c r="W266" s="234"/>
      <c r="X266" s="234"/>
      <c r="Y266" s="234"/>
    </row>
    <row r="267" s="125" customFormat="1" ht="31" customHeight="1" spans="1:25">
      <c r="A267" s="234" t="s">
        <v>89</v>
      </c>
      <c r="B267" s="234" t="s">
        <v>531</v>
      </c>
      <c r="C267" s="234" t="s">
        <v>323</v>
      </c>
      <c r="D267" s="234" t="s">
        <v>152</v>
      </c>
      <c r="E267" s="234" t="s">
        <v>153</v>
      </c>
      <c r="F267" s="234" t="s">
        <v>532</v>
      </c>
      <c r="G267" s="234" t="s">
        <v>533</v>
      </c>
      <c r="H267" s="235">
        <v>40000</v>
      </c>
      <c r="I267" s="235">
        <v>40000</v>
      </c>
      <c r="J267" s="234"/>
      <c r="K267" s="234"/>
      <c r="L267" s="234"/>
      <c r="M267" s="235">
        <v>40000</v>
      </c>
      <c r="N267" s="234"/>
      <c r="O267" s="234"/>
      <c r="P267" s="234"/>
      <c r="Q267" s="234"/>
      <c r="R267" s="234"/>
      <c r="S267" s="239"/>
      <c r="T267" s="239"/>
      <c r="U267" s="234"/>
      <c r="V267" s="234"/>
      <c r="W267" s="234"/>
      <c r="X267" s="234"/>
      <c r="Y267" s="234"/>
    </row>
    <row r="268" s="125" customFormat="1" ht="31" customHeight="1" spans="1:25">
      <c r="A268" s="234" t="s">
        <v>89</v>
      </c>
      <c r="B268" s="234" t="s">
        <v>531</v>
      </c>
      <c r="C268" s="234" t="s">
        <v>323</v>
      </c>
      <c r="D268" s="234" t="s">
        <v>152</v>
      </c>
      <c r="E268" s="234" t="s">
        <v>153</v>
      </c>
      <c r="F268" s="234" t="s">
        <v>332</v>
      </c>
      <c r="G268" s="234" t="s">
        <v>333</v>
      </c>
      <c r="H268" s="235">
        <v>79000</v>
      </c>
      <c r="I268" s="235">
        <v>79000</v>
      </c>
      <c r="J268" s="234"/>
      <c r="K268" s="234"/>
      <c r="L268" s="234"/>
      <c r="M268" s="235">
        <v>79000</v>
      </c>
      <c r="N268" s="234"/>
      <c r="O268" s="234"/>
      <c r="P268" s="234"/>
      <c r="Q268" s="234"/>
      <c r="R268" s="234"/>
      <c r="S268" s="239"/>
      <c r="T268" s="239"/>
      <c r="U268" s="234"/>
      <c r="V268" s="234"/>
      <c r="W268" s="234"/>
      <c r="X268" s="234"/>
      <c r="Y268" s="234"/>
    </row>
    <row r="269" s="125" customFormat="1" ht="31" customHeight="1" spans="1:25">
      <c r="A269" s="234" t="s">
        <v>89</v>
      </c>
      <c r="B269" s="234" t="s">
        <v>531</v>
      </c>
      <c r="C269" s="234" t="s">
        <v>323</v>
      </c>
      <c r="D269" s="234" t="s">
        <v>152</v>
      </c>
      <c r="E269" s="234" t="s">
        <v>153</v>
      </c>
      <c r="F269" s="234" t="s">
        <v>467</v>
      </c>
      <c r="G269" s="234" t="s">
        <v>468</v>
      </c>
      <c r="H269" s="235">
        <v>19800</v>
      </c>
      <c r="I269" s="235">
        <v>19800</v>
      </c>
      <c r="J269" s="234"/>
      <c r="K269" s="234"/>
      <c r="L269" s="234"/>
      <c r="M269" s="235">
        <v>19800</v>
      </c>
      <c r="N269" s="234"/>
      <c r="O269" s="234"/>
      <c r="P269" s="234"/>
      <c r="Q269" s="234"/>
      <c r="R269" s="234"/>
      <c r="S269" s="239"/>
      <c r="T269" s="239"/>
      <c r="U269" s="234"/>
      <c r="V269" s="234"/>
      <c r="W269" s="234"/>
      <c r="X269" s="234"/>
      <c r="Y269" s="234"/>
    </row>
    <row r="270" s="125" customFormat="1" ht="31" customHeight="1" spans="1:25">
      <c r="A270" s="234" t="s">
        <v>89</v>
      </c>
      <c r="B270" s="234" t="s">
        <v>531</v>
      </c>
      <c r="C270" s="234" t="s">
        <v>323</v>
      </c>
      <c r="D270" s="234" t="s">
        <v>152</v>
      </c>
      <c r="E270" s="234" t="s">
        <v>153</v>
      </c>
      <c r="F270" s="234" t="s">
        <v>326</v>
      </c>
      <c r="G270" s="234" t="s">
        <v>327</v>
      </c>
      <c r="H270" s="235">
        <v>6000</v>
      </c>
      <c r="I270" s="235">
        <v>6000</v>
      </c>
      <c r="J270" s="234"/>
      <c r="K270" s="234"/>
      <c r="L270" s="234"/>
      <c r="M270" s="235">
        <v>6000</v>
      </c>
      <c r="N270" s="234"/>
      <c r="O270" s="234"/>
      <c r="P270" s="234"/>
      <c r="Q270" s="234"/>
      <c r="R270" s="234"/>
      <c r="S270" s="239"/>
      <c r="T270" s="239"/>
      <c r="U270" s="234"/>
      <c r="V270" s="234"/>
      <c r="W270" s="234"/>
      <c r="X270" s="234"/>
      <c r="Y270" s="234"/>
    </row>
    <row r="271" s="125" customFormat="1" ht="31" customHeight="1" spans="1:25">
      <c r="A271" s="234" t="s">
        <v>89</v>
      </c>
      <c r="B271" s="234" t="s">
        <v>534</v>
      </c>
      <c r="C271" s="234" t="s">
        <v>337</v>
      </c>
      <c r="D271" s="234" t="s">
        <v>152</v>
      </c>
      <c r="E271" s="234" t="s">
        <v>153</v>
      </c>
      <c r="F271" s="234" t="s">
        <v>338</v>
      </c>
      <c r="G271" s="234" t="s">
        <v>339</v>
      </c>
      <c r="H271" s="235">
        <v>8000</v>
      </c>
      <c r="I271" s="235">
        <v>8000</v>
      </c>
      <c r="J271" s="234"/>
      <c r="K271" s="234"/>
      <c r="L271" s="234"/>
      <c r="M271" s="235">
        <v>8000</v>
      </c>
      <c r="N271" s="234"/>
      <c r="O271" s="234"/>
      <c r="P271" s="234"/>
      <c r="Q271" s="234"/>
      <c r="R271" s="234"/>
      <c r="S271" s="239"/>
      <c r="T271" s="239"/>
      <c r="U271" s="234"/>
      <c r="V271" s="234"/>
      <c r="W271" s="234"/>
      <c r="X271" s="234"/>
      <c r="Y271" s="234"/>
    </row>
    <row r="272" s="125" customFormat="1" ht="31" customHeight="1" spans="1:25">
      <c r="A272" s="234" t="s">
        <v>89</v>
      </c>
      <c r="B272" s="234" t="s">
        <v>531</v>
      </c>
      <c r="C272" s="234" t="s">
        <v>323</v>
      </c>
      <c r="D272" s="234" t="s">
        <v>152</v>
      </c>
      <c r="E272" s="234" t="s">
        <v>153</v>
      </c>
      <c r="F272" s="234" t="s">
        <v>535</v>
      </c>
      <c r="G272" s="234" t="s">
        <v>536</v>
      </c>
      <c r="H272" s="235">
        <v>114000</v>
      </c>
      <c r="I272" s="235">
        <v>114000</v>
      </c>
      <c r="J272" s="234"/>
      <c r="K272" s="234"/>
      <c r="L272" s="234"/>
      <c r="M272" s="235">
        <v>114000</v>
      </c>
      <c r="N272" s="234"/>
      <c r="O272" s="234"/>
      <c r="P272" s="234"/>
      <c r="Q272" s="234"/>
      <c r="R272" s="234"/>
      <c r="S272" s="239"/>
      <c r="T272" s="239"/>
      <c r="U272" s="234"/>
      <c r="V272" s="234"/>
      <c r="W272" s="234"/>
      <c r="X272" s="234"/>
      <c r="Y272" s="234"/>
    </row>
    <row r="273" s="125" customFormat="1" ht="31" customHeight="1" spans="1:25">
      <c r="A273" s="234" t="s">
        <v>89</v>
      </c>
      <c r="B273" s="234" t="s">
        <v>531</v>
      </c>
      <c r="C273" s="234" t="s">
        <v>323</v>
      </c>
      <c r="D273" s="234" t="s">
        <v>152</v>
      </c>
      <c r="E273" s="234" t="s">
        <v>153</v>
      </c>
      <c r="F273" s="234" t="s">
        <v>537</v>
      </c>
      <c r="G273" s="234" t="s">
        <v>538</v>
      </c>
      <c r="H273" s="235">
        <v>3000</v>
      </c>
      <c r="I273" s="235">
        <v>3000</v>
      </c>
      <c r="J273" s="234"/>
      <c r="K273" s="234"/>
      <c r="L273" s="234"/>
      <c r="M273" s="235">
        <v>3000</v>
      </c>
      <c r="N273" s="234"/>
      <c r="O273" s="234"/>
      <c r="P273" s="234"/>
      <c r="Q273" s="234"/>
      <c r="R273" s="234"/>
      <c r="S273" s="239"/>
      <c r="T273" s="239"/>
      <c r="U273" s="234"/>
      <c r="V273" s="234"/>
      <c r="W273" s="234"/>
      <c r="X273" s="234"/>
      <c r="Y273" s="234"/>
    </row>
    <row r="274" s="125" customFormat="1" ht="31" customHeight="1" spans="1:25">
      <c r="A274" s="234" t="s">
        <v>89</v>
      </c>
      <c r="B274" s="234" t="s">
        <v>531</v>
      </c>
      <c r="C274" s="234" t="s">
        <v>323</v>
      </c>
      <c r="D274" s="234" t="s">
        <v>152</v>
      </c>
      <c r="E274" s="234" t="s">
        <v>153</v>
      </c>
      <c r="F274" s="234" t="s">
        <v>324</v>
      </c>
      <c r="G274" s="234" t="s">
        <v>325</v>
      </c>
      <c r="H274" s="235">
        <v>40000</v>
      </c>
      <c r="I274" s="235">
        <v>40000</v>
      </c>
      <c r="J274" s="234"/>
      <c r="K274" s="234"/>
      <c r="L274" s="234"/>
      <c r="M274" s="235">
        <v>40000</v>
      </c>
      <c r="N274" s="234"/>
      <c r="O274" s="234"/>
      <c r="P274" s="234"/>
      <c r="Q274" s="234"/>
      <c r="R274" s="234"/>
      <c r="S274" s="239"/>
      <c r="T274" s="239"/>
      <c r="U274" s="234"/>
      <c r="V274" s="234"/>
      <c r="W274" s="234"/>
      <c r="X274" s="234"/>
      <c r="Y274" s="234"/>
    </row>
    <row r="275" s="125" customFormat="1" ht="31" customHeight="1" spans="1:25">
      <c r="A275" s="234" t="s">
        <v>89</v>
      </c>
      <c r="B275" s="234" t="s">
        <v>539</v>
      </c>
      <c r="C275" s="234" t="s">
        <v>343</v>
      </c>
      <c r="D275" s="234" t="s">
        <v>113</v>
      </c>
      <c r="E275" s="234" t="s">
        <v>114</v>
      </c>
      <c r="F275" s="234" t="s">
        <v>332</v>
      </c>
      <c r="G275" s="234" t="s">
        <v>333</v>
      </c>
      <c r="H275" s="235">
        <v>1800</v>
      </c>
      <c r="I275" s="235">
        <v>1800</v>
      </c>
      <c r="J275" s="234"/>
      <c r="K275" s="234"/>
      <c r="L275" s="234"/>
      <c r="M275" s="235">
        <v>1800</v>
      </c>
      <c r="N275" s="234"/>
      <c r="O275" s="234"/>
      <c r="P275" s="234"/>
      <c r="Q275" s="234"/>
      <c r="R275" s="234"/>
      <c r="S275" s="239"/>
      <c r="T275" s="239"/>
      <c r="U275" s="234"/>
      <c r="V275" s="234"/>
      <c r="W275" s="234"/>
      <c r="X275" s="234"/>
      <c r="Y275" s="234"/>
    </row>
    <row r="276" s="125" customFormat="1" ht="31" customHeight="1" spans="1:25">
      <c r="A276" s="234" t="s">
        <v>89</v>
      </c>
      <c r="B276" s="234" t="s">
        <v>539</v>
      </c>
      <c r="C276" s="234" t="s">
        <v>343</v>
      </c>
      <c r="D276" s="234" t="s">
        <v>115</v>
      </c>
      <c r="E276" s="234" t="s">
        <v>116</v>
      </c>
      <c r="F276" s="234" t="s">
        <v>532</v>
      </c>
      <c r="G276" s="234" t="s">
        <v>533</v>
      </c>
      <c r="H276" s="235">
        <v>1800</v>
      </c>
      <c r="I276" s="235">
        <v>1800</v>
      </c>
      <c r="J276" s="234"/>
      <c r="K276" s="234"/>
      <c r="L276" s="234"/>
      <c r="M276" s="235">
        <v>1800</v>
      </c>
      <c r="N276" s="234"/>
      <c r="O276" s="234"/>
      <c r="P276" s="234"/>
      <c r="Q276" s="234"/>
      <c r="R276" s="234"/>
      <c r="S276" s="239"/>
      <c r="T276" s="239"/>
      <c r="U276" s="234"/>
      <c r="V276" s="234"/>
      <c r="W276" s="234"/>
      <c r="X276" s="234"/>
      <c r="Y276" s="234"/>
    </row>
    <row r="277" s="125" customFormat="1" ht="31" customHeight="1" spans="1:25">
      <c r="A277" s="234" t="s">
        <v>89</v>
      </c>
      <c r="B277" s="234" t="s">
        <v>539</v>
      </c>
      <c r="C277" s="234" t="s">
        <v>343</v>
      </c>
      <c r="D277" s="234" t="s">
        <v>115</v>
      </c>
      <c r="E277" s="234" t="s">
        <v>116</v>
      </c>
      <c r="F277" s="234" t="s">
        <v>332</v>
      </c>
      <c r="G277" s="234" t="s">
        <v>333</v>
      </c>
      <c r="H277" s="235">
        <v>16200</v>
      </c>
      <c r="I277" s="235">
        <v>16200</v>
      </c>
      <c r="J277" s="234"/>
      <c r="K277" s="234"/>
      <c r="L277" s="234"/>
      <c r="M277" s="235">
        <v>16200</v>
      </c>
      <c r="N277" s="234"/>
      <c r="O277" s="234"/>
      <c r="P277" s="234"/>
      <c r="Q277" s="234"/>
      <c r="R277" s="234"/>
      <c r="S277" s="239"/>
      <c r="T277" s="239"/>
      <c r="U277" s="234"/>
      <c r="V277" s="234"/>
      <c r="W277" s="234"/>
      <c r="X277" s="234"/>
      <c r="Y277" s="234"/>
    </row>
    <row r="278" s="125" customFormat="1" ht="31" customHeight="1" spans="1:25">
      <c r="A278" s="234" t="s">
        <v>89</v>
      </c>
      <c r="B278" s="234" t="s">
        <v>540</v>
      </c>
      <c r="C278" s="234" t="s">
        <v>331</v>
      </c>
      <c r="D278" s="234" t="s">
        <v>152</v>
      </c>
      <c r="E278" s="234" t="s">
        <v>153</v>
      </c>
      <c r="F278" s="234" t="s">
        <v>330</v>
      </c>
      <c r="G278" s="234" t="s">
        <v>331</v>
      </c>
      <c r="H278" s="235">
        <v>200725.18</v>
      </c>
      <c r="I278" s="235">
        <v>200725.18</v>
      </c>
      <c r="J278" s="234"/>
      <c r="K278" s="234"/>
      <c r="L278" s="234"/>
      <c r="M278" s="235">
        <v>200725.18</v>
      </c>
      <c r="N278" s="234"/>
      <c r="O278" s="234"/>
      <c r="P278" s="234"/>
      <c r="Q278" s="234"/>
      <c r="R278" s="234"/>
      <c r="S278" s="239"/>
      <c r="T278" s="239"/>
      <c r="U278" s="234"/>
      <c r="V278" s="234"/>
      <c r="W278" s="234"/>
      <c r="X278" s="234"/>
      <c r="Y278" s="234"/>
    </row>
    <row r="279" s="125" customFormat="1" ht="31" customHeight="1" spans="1:25">
      <c r="A279" s="234" t="s">
        <v>89</v>
      </c>
      <c r="B279" s="234" t="s">
        <v>541</v>
      </c>
      <c r="C279" s="234" t="s">
        <v>346</v>
      </c>
      <c r="D279" s="234" t="s">
        <v>130</v>
      </c>
      <c r="E279" s="234" t="s">
        <v>131</v>
      </c>
      <c r="F279" s="234" t="s">
        <v>340</v>
      </c>
      <c r="G279" s="234" t="s">
        <v>341</v>
      </c>
      <c r="H279" s="235">
        <v>87600</v>
      </c>
      <c r="I279" s="235">
        <v>87600</v>
      </c>
      <c r="J279" s="234"/>
      <c r="K279" s="234"/>
      <c r="L279" s="234"/>
      <c r="M279" s="235">
        <v>87600</v>
      </c>
      <c r="N279" s="234"/>
      <c r="O279" s="234"/>
      <c r="P279" s="234"/>
      <c r="Q279" s="234"/>
      <c r="R279" s="234"/>
      <c r="S279" s="239"/>
      <c r="T279" s="239"/>
      <c r="U279" s="234"/>
      <c r="V279" s="234"/>
      <c r="W279" s="234"/>
      <c r="X279" s="234"/>
      <c r="Y279" s="234"/>
    </row>
    <row r="280" s="125" customFormat="1" ht="31" customHeight="1" spans="1:25">
      <c r="A280" s="234" t="s">
        <v>89</v>
      </c>
      <c r="B280" s="234" t="s">
        <v>542</v>
      </c>
      <c r="C280" s="234" t="s">
        <v>371</v>
      </c>
      <c r="D280" s="234" t="s">
        <v>152</v>
      </c>
      <c r="E280" s="234" t="s">
        <v>153</v>
      </c>
      <c r="F280" s="234" t="s">
        <v>284</v>
      </c>
      <c r="G280" s="234" t="s">
        <v>285</v>
      </c>
      <c r="H280" s="235">
        <v>637466</v>
      </c>
      <c r="I280" s="235">
        <v>637466</v>
      </c>
      <c r="J280" s="234"/>
      <c r="K280" s="234"/>
      <c r="L280" s="234"/>
      <c r="M280" s="235">
        <v>637466</v>
      </c>
      <c r="N280" s="234"/>
      <c r="O280" s="234"/>
      <c r="P280" s="234"/>
      <c r="Q280" s="234"/>
      <c r="R280" s="234"/>
      <c r="S280" s="239"/>
      <c r="T280" s="239"/>
      <c r="U280" s="234"/>
      <c r="V280" s="234"/>
      <c r="W280" s="234"/>
      <c r="X280" s="234"/>
      <c r="Y280" s="234"/>
    </row>
    <row r="281" s="125" customFormat="1" ht="31" customHeight="1" spans="1:25">
      <c r="A281" s="234" t="s">
        <v>91</v>
      </c>
      <c r="B281" s="234"/>
      <c r="C281" s="234"/>
      <c r="D281" s="234"/>
      <c r="E281" s="234"/>
      <c r="F281" s="234"/>
      <c r="G281" s="234"/>
      <c r="H281" s="235">
        <v>109078122.67</v>
      </c>
      <c r="I281" s="235">
        <v>25461822.67</v>
      </c>
      <c r="J281" s="234"/>
      <c r="K281" s="234"/>
      <c r="L281" s="234"/>
      <c r="M281" s="235">
        <v>25461822.67</v>
      </c>
      <c r="N281" s="234"/>
      <c r="O281" s="234"/>
      <c r="P281" s="234"/>
      <c r="Q281" s="234"/>
      <c r="R281" s="234"/>
      <c r="S281" s="239">
        <v>83616300</v>
      </c>
      <c r="T281" s="239">
        <v>83616300</v>
      </c>
      <c r="U281" s="234"/>
      <c r="V281" s="234"/>
      <c r="W281" s="234"/>
      <c r="X281" s="234"/>
      <c r="Y281" s="234"/>
    </row>
    <row r="282" s="125" customFormat="1" ht="31" customHeight="1" spans="1:25">
      <c r="A282" s="234" t="s">
        <v>91</v>
      </c>
      <c r="B282" s="234" t="s">
        <v>543</v>
      </c>
      <c r="C282" s="234" t="s">
        <v>267</v>
      </c>
      <c r="D282" s="234" t="s">
        <v>136</v>
      </c>
      <c r="E282" s="234" t="s">
        <v>137</v>
      </c>
      <c r="F282" s="234" t="s">
        <v>264</v>
      </c>
      <c r="G282" s="234" t="s">
        <v>265</v>
      </c>
      <c r="H282" s="235">
        <v>11112552</v>
      </c>
      <c r="I282" s="235">
        <v>11112552</v>
      </c>
      <c r="J282" s="234"/>
      <c r="K282" s="234"/>
      <c r="L282" s="234"/>
      <c r="M282" s="235">
        <v>11112552</v>
      </c>
      <c r="N282" s="234"/>
      <c r="O282" s="234"/>
      <c r="P282" s="234"/>
      <c r="Q282" s="234"/>
      <c r="R282" s="234"/>
      <c r="S282" s="239"/>
      <c r="T282" s="239"/>
      <c r="U282" s="234"/>
      <c r="V282" s="234"/>
      <c r="W282" s="234"/>
      <c r="X282" s="234"/>
      <c r="Y282" s="234"/>
    </row>
    <row r="283" s="125" customFormat="1" ht="31" customHeight="1" spans="1:25">
      <c r="A283" s="234" t="s">
        <v>91</v>
      </c>
      <c r="B283" s="234" t="s">
        <v>544</v>
      </c>
      <c r="C283" s="234" t="s">
        <v>273</v>
      </c>
      <c r="D283" s="234" t="s">
        <v>136</v>
      </c>
      <c r="E283" s="234" t="s">
        <v>137</v>
      </c>
      <c r="F283" s="234" t="s">
        <v>270</v>
      </c>
      <c r="G283" s="234" t="s">
        <v>271</v>
      </c>
      <c r="H283" s="235">
        <v>1322580</v>
      </c>
      <c r="I283" s="235">
        <v>1322580</v>
      </c>
      <c r="J283" s="234"/>
      <c r="K283" s="234"/>
      <c r="L283" s="234"/>
      <c r="M283" s="235">
        <v>1322580</v>
      </c>
      <c r="N283" s="234"/>
      <c r="O283" s="234"/>
      <c r="P283" s="234"/>
      <c r="Q283" s="234"/>
      <c r="R283" s="234"/>
      <c r="S283" s="239"/>
      <c r="T283" s="239"/>
      <c r="U283" s="234"/>
      <c r="V283" s="234"/>
      <c r="W283" s="234"/>
      <c r="X283" s="234"/>
      <c r="Y283" s="234"/>
    </row>
    <row r="284" s="125" customFormat="1" ht="31" customHeight="1" spans="1:25">
      <c r="A284" s="234" t="s">
        <v>91</v>
      </c>
      <c r="B284" s="234" t="s">
        <v>544</v>
      </c>
      <c r="C284" s="234" t="s">
        <v>273</v>
      </c>
      <c r="D284" s="234" t="s">
        <v>136</v>
      </c>
      <c r="E284" s="234" t="s">
        <v>137</v>
      </c>
      <c r="F284" s="234" t="s">
        <v>270</v>
      </c>
      <c r="G284" s="234" t="s">
        <v>271</v>
      </c>
      <c r="H284" s="235"/>
      <c r="I284" s="235"/>
      <c r="J284" s="234"/>
      <c r="K284" s="234"/>
      <c r="L284" s="234"/>
      <c r="M284" s="235"/>
      <c r="N284" s="234"/>
      <c r="O284" s="234"/>
      <c r="P284" s="234"/>
      <c r="Q284" s="234"/>
      <c r="R284" s="234"/>
      <c r="S284" s="239"/>
      <c r="T284" s="239"/>
      <c r="U284" s="234"/>
      <c r="V284" s="234"/>
      <c r="W284" s="234"/>
      <c r="X284" s="234"/>
      <c r="Y284" s="234"/>
    </row>
    <row r="285" s="125" customFormat="1" ht="31" customHeight="1" spans="1:25">
      <c r="A285" s="234" t="s">
        <v>91</v>
      </c>
      <c r="B285" s="234" t="s">
        <v>545</v>
      </c>
      <c r="C285" s="234" t="s">
        <v>279</v>
      </c>
      <c r="D285" s="234" t="s">
        <v>136</v>
      </c>
      <c r="E285" s="234" t="s">
        <v>137</v>
      </c>
      <c r="F285" s="234" t="s">
        <v>276</v>
      </c>
      <c r="G285" s="234" t="s">
        <v>277</v>
      </c>
      <c r="H285" s="235">
        <v>926046</v>
      </c>
      <c r="I285" s="235">
        <v>926046</v>
      </c>
      <c r="J285" s="234"/>
      <c r="K285" s="234"/>
      <c r="L285" s="234"/>
      <c r="M285" s="235">
        <v>926046</v>
      </c>
      <c r="N285" s="234"/>
      <c r="O285" s="234"/>
      <c r="P285" s="234"/>
      <c r="Q285" s="234"/>
      <c r="R285" s="234"/>
      <c r="S285" s="239"/>
      <c r="T285" s="239"/>
      <c r="U285" s="234"/>
      <c r="V285" s="234"/>
      <c r="W285" s="234"/>
      <c r="X285" s="234"/>
      <c r="Y285" s="234"/>
    </row>
    <row r="286" s="125" customFormat="1" ht="31" customHeight="1" spans="1:25">
      <c r="A286" s="234" t="s">
        <v>91</v>
      </c>
      <c r="B286" s="234" t="s">
        <v>546</v>
      </c>
      <c r="C286" s="234" t="s">
        <v>287</v>
      </c>
      <c r="D286" s="234" t="s">
        <v>136</v>
      </c>
      <c r="E286" s="234" t="s">
        <v>137</v>
      </c>
      <c r="F286" s="234" t="s">
        <v>284</v>
      </c>
      <c r="G286" s="234" t="s">
        <v>285</v>
      </c>
      <c r="H286" s="235">
        <v>1714980</v>
      </c>
      <c r="I286" s="235">
        <v>1714980</v>
      </c>
      <c r="J286" s="234"/>
      <c r="K286" s="234"/>
      <c r="L286" s="234"/>
      <c r="M286" s="235">
        <v>1714980</v>
      </c>
      <c r="N286" s="234"/>
      <c r="O286" s="234"/>
      <c r="P286" s="234"/>
      <c r="Q286" s="234"/>
      <c r="R286" s="234"/>
      <c r="S286" s="239"/>
      <c r="T286" s="239"/>
      <c r="U286" s="234"/>
      <c r="V286" s="234"/>
      <c r="W286" s="234"/>
      <c r="X286" s="234"/>
      <c r="Y286" s="234"/>
    </row>
    <row r="287" s="125" customFormat="1" ht="31" customHeight="1" spans="1:25">
      <c r="A287" s="234" t="s">
        <v>91</v>
      </c>
      <c r="B287" s="234" t="s">
        <v>547</v>
      </c>
      <c r="C287" s="234" t="s">
        <v>283</v>
      </c>
      <c r="D287" s="234" t="s">
        <v>136</v>
      </c>
      <c r="E287" s="234" t="s">
        <v>137</v>
      </c>
      <c r="F287" s="234" t="s">
        <v>284</v>
      </c>
      <c r="G287" s="234" t="s">
        <v>285</v>
      </c>
      <c r="H287" s="235">
        <v>3355308</v>
      </c>
      <c r="I287" s="235">
        <v>3355308</v>
      </c>
      <c r="J287" s="234"/>
      <c r="K287" s="234"/>
      <c r="L287" s="234"/>
      <c r="M287" s="235">
        <v>3355308</v>
      </c>
      <c r="N287" s="234"/>
      <c r="O287" s="234"/>
      <c r="P287" s="234"/>
      <c r="Q287" s="234"/>
      <c r="R287" s="234"/>
      <c r="S287" s="239"/>
      <c r="T287" s="239"/>
      <c r="U287" s="234"/>
      <c r="V287" s="234"/>
      <c r="W287" s="234"/>
      <c r="X287" s="234"/>
      <c r="Y287" s="234"/>
    </row>
    <row r="288" s="125" customFormat="1" ht="31" customHeight="1" spans="1:25">
      <c r="A288" s="234" t="s">
        <v>91</v>
      </c>
      <c r="B288" s="234" t="s">
        <v>546</v>
      </c>
      <c r="C288" s="234" t="s">
        <v>287</v>
      </c>
      <c r="D288" s="234" t="s">
        <v>136</v>
      </c>
      <c r="E288" s="234" t="s">
        <v>137</v>
      </c>
      <c r="F288" s="234" t="s">
        <v>284</v>
      </c>
      <c r="G288" s="234" t="s">
        <v>285</v>
      </c>
      <c r="H288" s="235">
        <v>2069640</v>
      </c>
      <c r="I288" s="235">
        <v>2069640</v>
      </c>
      <c r="J288" s="234"/>
      <c r="K288" s="234"/>
      <c r="L288" s="234"/>
      <c r="M288" s="235">
        <v>2069640</v>
      </c>
      <c r="N288" s="234"/>
      <c r="O288" s="234"/>
      <c r="P288" s="234"/>
      <c r="Q288" s="234"/>
      <c r="R288" s="234"/>
      <c r="S288" s="239"/>
      <c r="T288" s="239"/>
      <c r="U288" s="234"/>
      <c r="V288" s="234"/>
      <c r="W288" s="234"/>
      <c r="X288" s="234"/>
      <c r="Y288" s="234"/>
    </row>
    <row r="289" s="125" customFormat="1" ht="31" customHeight="1" spans="1:25">
      <c r="A289" s="234" t="s">
        <v>91</v>
      </c>
      <c r="B289" s="234" t="s">
        <v>548</v>
      </c>
      <c r="C289" s="234" t="s">
        <v>289</v>
      </c>
      <c r="D289" s="234" t="s">
        <v>136</v>
      </c>
      <c r="E289" s="234" t="s">
        <v>137</v>
      </c>
      <c r="F289" s="234" t="s">
        <v>284</v>
      </c>
      <c r="G289" s="234" t="s">
        <v>285</v>
      </c>
      <c r="H289" s="235">
        <v>67500</v>
      </c>
      <c r="I289" s="235">
        <v>67500</v>
      </c>
      <c r="J289" s="234"/>
      <c r="K289" s="234"/>
      <c r="L289" s="234"/>
      <c r="M289" s="235">
        <v>67500</v>
      </c>
      <c r="N289" s="234"/>
      <c r="O289" s="234"/>
      <c r="P289" s="234"/>
      <c r="Q289" s="234"/>
      <c r="R289" s="234"/>
      <c r="S289" s="239"/>
      <c r="T289" s="239"/>
      <c r="U289" s="234"/>
      <c r="V289" s="234"/>
      <c r="W289" s="234"/>
      <c r="X289" s="234"/>
      <c r="Y289" s="234"/>
    </row>
    <row r="290" s="125" customFormat="1" ht="31" customHeight="1" spans="1:25">
      <c r="A290" s="234" t="s">
        <v>91</v>
      </c>
      <c r="B290" s="234" t="s">
        <v>549</v>
      </c>
      <c r="C290" s="234" t="s">
        <v>291</v>
      </c>
      <c r="D290" s="234" t="s">
        <v>136</v>
      </c>
      <c r="E290" s="234" t="s">
        <v>137</v>
      </c>
      <c r="F290" s="234" t="s">
        <v>292</v>
      </c>
      <c r="G290" s="234" t="s">
        <v>293</v>
      </c>
      <c r="H290" s="235">
        <v>46080</v>
      </c>
      <c r="I290" s="235">
        <v>46080</v>
      </c>
      <c r="J290" s="234"/>
      <c r="K290" s="234"/>
      <c r="L290" s="234"/>
      <c r="M290" s="235">
        <v>46080</v>
      </c>
      <c r="N290" s="234"/>
      <c r="O290" s="234"/>
      <c r="P290" s="234"/>
      <c r="Q290" s="234"/>
      <c r="R290" s="234"/>
      <c r="S290" s="239"/>
      <c r="T290" s="239"/>
      <c r="U290" s="234"/>
      <c r="V290" s="234"/>
      <c r="W290" s="234"/>
      <c r="X290" s="234"/>
      <c r="Y290" s="234"/>
    </row>
    <row r="291" s="125" customFormat="1" ht="31" customHeight="1" spans="1:25">
      <c r="A291" s="234" t="s">
        <v>91</v>
      </c>
      <c r="B291" s="234" t="s">
        <v>550</v>
      </c>
      <c r="C291" s="234" t="s">
        <v>299</v>
      </c>
      <c r="D291" s="234" t="s">
        <v>170</v>
      </c>
      <c r="E291" s="234" t="s">
        <v>171</v>
      </c>
      <c r="F291" s="234" t="s">
        <v>300</v>
      </c>
      <c r="G291" s="234" t="s">
        <v>301</v>
      </c>
      <c r="H291" s="235"/>
      <c r="I291" s="235"/>
      <c r="J291" s="234"/>
      <c r="K291" s="234"/>
      <c r="L291" s="234"/>
      <c r="M291" s="235"/>
      <c r="N291" s="234"/>
      <c r="O291" s="234"/>
      <c r="P291" s="234"/>
      <c r="Q291" s="234"/>
      <c r="R291" s="234"/>
      <c r="S291" s="239"/>
      <c r="T291" s="239"/>
      <c r="U291" s="234"/>
      <c r="V291" s="234"/>
      <c r="W291" s="234"/>
      <c r="X291" s="234"/>
      <c r="Y291" s="234"/>
    </row>
    <row r="292" s="125" customFormat="1" ht="31" customHeight="1" spans="1:25">
      <c r="A292" s="234" t="s">
        <v>91</v>
      </c>
      <c r="B292" s="234" t="s">
        <v>550</v>
      </c>
      <c r="C292" s="234" t="s">
        <v>299</v>
      </c>
      <c r="D292" s="234" t="s">
        <v>172</v>
      </c>
      <c r="E292" s="234" t="s">
        <v>173</v>
      </c>
      <c r="F292" s="234" t="s">
        <v>300</v>
      </c>
      <c r="G292" s="234" t="s">
        <v>301</v>
      </c>
      <c r="H292" s="235">
        <v>132528</v>
      </c>
      <c r="I292" s="235">
        <v>132528</v>
      </c>
      <c r="J292" s="234"/>
      <c r="K292" s="234"/>
      <c r="L292" s="234"/>
      <c r="M292" s="235">
        <v>132528</v>
      </c>
      <c r="N292" s="234"/>
      <c r="O292" s="234"/>
      <c r="P292" s="234"/>
      <c r="Q292" s="234"/>
      <c r="R292" s="234"/>
      <c r="S292" s="239"/>
      <c r="T292" s="239"/>
      <c r="U292" s="234"/>
      <c r="V292" s="234"/>
      <c r="W292" s="234"/>
      <c r="X292" s="234"/>
      <c r="Y292" s="234"/>
    </row>
    <row r="293" s="125" customFormat="1" ht="31" customHeight="1" spans="1:25">
      <c r="A293" s="234" t="s">
        <v>91</v>
      </c>
      <c r="B293" s="234" t="s">
        <v>551</v>
      </c>
      <c r="C293" s="234" t="s">
        <v>363</v>
      </c>
      <c r="D293" s="234" t="s">
        <v>172</v>
      </c>
      <c r="E293" s="234" t="s">
        <v>173</v>
      </c>
      <c r="F293" s="234" t="s">
        <v>300</v>
      </c>
      <c r="G293" s="234" t="s">
        <v>301</v>
      </c>
      <c r="H293" s="235">
        <v>1737351.15</v>
      </c>
      <c r="I293" s="235">
        <v>1737351.15</v>
      </c>
      <c r="J293" s="234"/>
      <c r="K293" s="234"/>
      <c r="L293" s="234"/>
      <c r="M293" s="235">
        <v>1737351.15</v>
      </c>
      <c r="N293" s="234"/>
      <c r="O293" s="234"/>
      <c r="P293" s="234"/>
      <c r="Q293" s="234"/>
      <c r="R293" s="234"/>
      <c r="S293" s="239"/>
      <c r="T293" s="239"/>
      <c r="U293" s="234"/>
      <c r="V293" s="234"/>
      <c r="W293" s="234"/>
      <c r="X293" s="234"/>
      <c r="Y293" s="234"/>
    </row>
    <row r="294" s="125" customFormat="1" ht="31" customHeight="1" spans="1:25">
      <c r="A294" s="234" t="s">
        <v>91</v>
      </c>
      <c r="B294" s="234" t="s">
        <v>552</v>
      </c>
      <c r="C294" s="234" t="s">
        <v>305</v>
      </c>
      <c r="D294" s="234" t="s">
        <v>176</v>
      </c>
      <c r="E294" s="234" t="s">
        <v>177</v>
      </c>
      <c r="F294" s="234" t="s">
        <v>306</v>
      </c>
      <c r="G294" s="234" t="s">
        <v>307</v>
      </c>
      <c r="H294" s="235">
        <v>183956.65</v>
      </c>
      <c r="I294" s="235">
        <v>183956.65</v>
      </c>
      <c r="J294" s="234"/>
      <c r="K294" s="234"/>
      <c r="L294" s="234"/>
      <c r="M294" s="235">
        <v>183956.65</v>
      </c>
      <c r="N294" s="234"/>
      <c r="O294" s="234"/>
      <c r="P294" s="234"/>
      <c r="Q294" s="234"/>
      <c r="R294" s="234"/>
      <c r="S294" s="239"/>
      <c r="T294" s="239"/>
      <c r="U294" s="234"/>
      <c r="V294" s="234"/>
      <c r="W294" s="234"/>
      <c r="X294" s="234"/>
      <c r="Y294" s="234"/>
    </row>
    <row r="295" s="125" customFormat="1" ht="31" customHeight="1" spans="1:25">
      <c r="A295" s="234" t="s">
        <v>91</v>
      </c>
      <c r="B295" s="234" t="s">
        <v>553</v>
      </c>
      <c r="C295" s="234" t="s">
        <v>309</v>
      </c>
      <c r="D295" s="234" t="s">
        <v>170</v>
      </c>
      <c r="E295" s="234" t="s">
        <v>171</v>
      </c>
      <c r="F295" s="234" t="s">
        <v>300</v>
      </c>
      <c r="G295" s="234" t="s">
        <v>301</v>
      </c>
      <c r="H295" s="235"/>
      <c r="I295" s="235"/>
      <c r="J295" s="234"/>
      <c r="K295" s="234"/>
      <c r="L295" s="234"/>
      <c r="M295" s="235"/>
      <c r="N295" s="234"/>
      <c r="O295" s="234"/>
      <c r="P295" s="234"/>
      <c r="Q295" s="234"/>
      <c r="R295" s="234"/>
      <c r="S295" s="239"/>
      <c r="T295" s="239"/>
      <c r="U295" s="234"/>
      <c r="V295" s="234"/>
      <c r="W295" s="234"/>
      <c r="X295" s="234"/>
      <c r="Y295" s="234"/>
    </row>
    <row r="296" s="125" customFormat="1" ht="31" customHeight="1" spans="1:25">
      <c r="A296" s="234" t="s">
        <v>91</v>
      </c>
      <c r="B296" s="234" t="s">
        <v>553</v>
      </c>
      <c r="C296" s="234" t="s">
        <v>309</v>
      </c>
      <c r="D296" s="234" t="s">
        <v>172</v>
      </c>
      <c r="E296" s="234" t="s">
        <v>173</v>
      </c>
      <c r="F296" s="234" t="s">
        <v>300</v>
      </c>
      <c r="G296" s="234" t="s">
        <v>301</v>
      </c>
      <c r="H296" s="235">
        <v>81757.75</v>
      </c>
      <c r="I296" s="235">
        <v>81757.75</v>
      </c>
      <c r="J296" s="234"/>
      <c r="K296" s="234"/>
      <c r="L296" s="234"/>
      <c r="M296" s="235">
        <v>81757.75</v>
      </c>
      <c r="N296" s="234"/>
      <c r="O296" s="234"/>
      <c r="P296" s="234"/>
      <c r="Q296" s="234"/>
      <c r="R296" s="234"/>
      <c r="S296" s="239"/>
      <c r="T296" s="239"/>
      <c r="U296" s="234"/>
      <c r="V296" s="234"/>
      <c r="W296" s="234"/>
      <c r="X296" s="234"/>
      <c r="Y296" s="234"/>
    </row>
    <row r="297" s="125" customFormat="1" ht="31" customHeight="1" spans="1:25">
      <c r="A297" s="234" t="s">
        <v>91</v>
      </c>
      <c r="B297" s="234" t="s">
        <v>554</v>
      </c>
      <c r="C297" s="234" t="s">
        <v>175</v>
      </c>
      <c r="D297" s="234" t="s">
        <v>174</v>
      </c>
      <c r="E297" s="234" t="s">
        <v>175</v>
      </c>
      <c r="F297" s="234" t="s">
        <v>313</v>
      </c>
      <c r="G297" s="234" t="s">
        <v>314</v>
      </c>
      <c r="H297" s="235">
        <v>1237979.94</v>
      </c>
      <c r="I297" s="235">
        <v>1237979.94</v>
      </c>
      <c r="J297" s="234"/>
      <c r="K297" s="234"/>
      <c r="L297" s="234"/>
      <c r="M297" s="235">
        <v>1237979.94</v>
      </c>
      <c r="N297" s="234"/>
      <c r="O297" s="234"/>
      <c r="P297" s="234"/>
      <c r="Q297" s="234"/>
      <c r="R297" s="234"/>
      <c r="S297" s="239"/>
      <c r="T297" s="239"/>
      <c r="U297" s="234"/>
      <c r="V297" s="234"/>
      <c r="W297" s="234"/>
      <c r="X297" s="234"/>
      <c r="Y297" s="234"/>
    </row>
    <row r="298" s="125" customFormat="1" ht="31" customHeight="1" spans="1:25">
      <c r="A298" s="234" t="s">
        <v>91</v>
      </c>
      <c r="B298" s="234" t="s">
        <v>555</v>
      </c>
      <c r="C298" s="234" t="s">
        <v>318</v>
      </c>
      <c r="D298" s="234" t="s">
        <v>136</v>
      </c>
      <c r="E298" s="234" t="s">
        <v>137</v>
      </c>
      <c r="F298" s="234" t="s">
        <v>292</v>
      </c>
      <c r="G298" s="234" t="s">
        <v>293</v>
      </c>
      <c r="H298" s="235">
        <v>30000</v>
      </c>
      <c r="I298" s="235">
        <v>30000</v>
      </c>
      <c r="J298" s="234"/>
      <c r="K298" s="234"/>
      <c r="L298" s="234"/>
      <c r="M298" s="235">
        <v>30000</v>
      </c>
      <c r="N298" s="234"/>
      <c r="O298" s="234"/>
      <c r="P298" s="234"/>
      <c r="Q298" s="234"/>
      <c r="R298" s="234"/>
      <c r="S298" s="239"/>
      <c r="T298" s="239"/>
      <c r="U298" s="234"/>
      <c r="V298" s="234"/>
      <c r="W298" s="234"/>
      <c r="X298" s="234"/>
      <c r="Y298" s="234"/>
    </row>
    <row r="299" s="125" customFormat="1" ht="31" customHeight="1" spans="1:25">
      <c r="A299" s="234" t="s">
        <v>91</v>
      </c>
      <c r="B299" s="234" t="s">
        <v>556</v>
      </c>
      <c r="C299" s="234" t="s">
        <v>331</v>
      </c>
      <c r="D299" s="234" t="s">
        <v>136</v>
      </c>
      <c r="E299" s="234" t="s">
        <v>137</v>
      </c>
      <c r="F299" s="234" t="s">
        <v>330</v>
      </c>
      <c r="G299" s="234" t="s">
        <v>331</v>
      </c>
      <c r="H299" s="235">
        <v>501921.18</v>
      </c>
      <c r="I299" s="235">
        <v>501921.18</v>
      </c>
      <c r="J299" s="234"/>
      <c r="K299" s="234"/>
      <c r="L299" s="234"/>
      <c r="M299" s="235">
        <v>501921.18</v>
      </c>
      <c r="N299" s="234"/>
      <c r="O299" s="234"/>
      <c r="P299" s="234"/>
      <c r="Q299" s="234"/>
      <c r="R299" s="234"/>
      <c r="S299" s="239"/>
      <c r="T299" s="239"/>
      <c r="U299" s="234"/>
      <c r="V299" s="234"/>
      <c r="W299" s="234"/>
      <c r="X299" s="234"/>
      <c r="Y299" s="234"/>
    </row>
    <row r="300" s="125" customFormat="1" ht="31" customHeight="1" spans="1:25">
      <c r="A300" s="234" t="s">
        <v>91</v>
      </c>
      <c r="B300" s="234" t="s">
        <v>557</v>
      </c>
      <c r="C300" s="234" t="s">
        <v>371</v>
      </c>
      <c r="D300" s="234" t="s">
        <v>136</v>
      </c>
      <c r="E300" s="234" t="s">
        <v>137</v>
      </c>
      <c r="F300" s="234" t="s">
        <v>284</v>
      </c>
      <c r="G300" s="234" t="s">
        <v>285</v>
      </c>
      <c r="H300" s="235">
        <v>941642</v>
      </c>
      <c r="I300" s="235">
        <v>941642</v>
      </c>
      <c r="J300" s="234"/>
      <c r="K300" s="234"/>
      <c r="L300" s="234"/>
      <c r="M300" s="235">
        <v>941642</v>
      </c>
      <c r="N300" s="234"/>
      <c r="O300" s="234"/>
      <c r="P300" s="234"/>
      <c r="Q300" s="234"/>
      <c r="R300" s="234"/>
      <c r="S300" s="239"/>
      <c r="T300" s="239"/>
      <c r="U300" s="234"/>
      <c r="V300" s="234"/>
      <c r="W300" s="234"/>
      <c r="X300" s="234"/>
      <c r="Y300" s="234"/>
    </row>
    <row r="301" s="125" customFormat="1" ht="31" customHeight="1" spans="1:25">
      <c r="A301" s="234" t="s">
        <v>91</v>
      </c>
      <c r="B301" s="234" t="s">
        <v>558</v>
      </c>
      <c r="C301" s="234" t="s">
        <v>559</v>
      </c>
      <c r="D301" s="234" t="s">
        <v>136</v>
      </c>
      <c r="E301" s="234" t="s">
        <v>137</v>
      </c>
      <c r="F301" s="234" t="s">
        <v>292</v>
      </c>
      <c r="G301" s="234" t="s">
        <v>293</v>
      </c>
      <c r="H301" s="235">
        <v>83607900</v>
      </c>
      <c r="I301" s="235"/>
      <c r="J301" s="234"/>
      <c r="K301" s="234"/>
      <c r="L301" s="234"/>
      <c r="M301" s="235"/>
      <c r="N301" s="234"/>
      <c r="O301" s="234"/>
      <c r="P301" s="234"/>
      <c r="Q301" s="234"/>
      <c r="R301" s="234"/>
      <c r="S301" s="239">
        <v>83607900</v>
      </c>
      <c r="T301" s="239">
        <v>83607900</v>
      </c>
      <c r="U301" s="234"/>
      <c r="V301" s="234"/>
      <c r="W301" s="234"/>
      <c r="X301" s="234"/>
      <c r="Y301" s="234"/>
    </row>
    <row r="302" s="125" customFormat="1" ht="31" customHeight="1" spans="1:25">
      <c r="A302" s="234" t="s">
        <v>91</v>
      </c>
      <c r="B302" s="234" t="s">
        <v>560</v>
      </c>
      <c r="C302" s="234" t="s">
        <v>561</v>
      </c>
      <c r="D302" s="234" t="s">
        <v>136</v>
      </c>
      <c r="E302" s="234" t="s">
        <v>137</v>
      </c>
      <c r="F302" s="234" t="s">
        <v>562</v>
      </c>
      <c r="G302" s="234" t="s">
        <v>563</v>
      </c>
      <c r="H302" s="235">
        <v>8400</v>
      </c>
      <c r="I302" s="235"/>
      <c r="J302" s="234"/>
      <c r="K302" s="234"/>
      <c r="L302" s="234"/>
      <c r="M302" s="235"/>
      <c r="N302" s="234"/>
      <c r="O302" s="234"/>
      <c r="P302" s="234"/>
      <c r="Q302" s="234"/>
      <c r="R302" s="234"/>
      <c r="S302" s="239">
        <v>8400</v>
      </c>
      <c r="T302" s="239">
        <v>8400</v>
      </c>
      <c r="U302" s="234"/>
      <c r="V302" s="234"/>
      <c r="W302" s="234"/>
      <c r="X302" s="234"/>
      <c r="Y302" s="234"/>
    </row>
    <row r="303" s="125" customFormat="1" ht="31" customHeight="1" spans="1:25">
      <c r="A303" s="234" t="s">
        <v>93</v>
      </c>
      <c r="B303" s="234"/>
      <c r="C303" s="234"/>
      <c r="D303" s="234"/>
      <c r="E303" s="234"/>
      <c r="F303" s="234"/>
      <c r="G303" s="234"/>
      <c r="H303" s="235">
        <v>12095816.36</v>
      </c>
      <c r="I303" s="235">
        <v>8725816.36</v>
      </c>
      <c r="J303" s="234"/>
      <c r="K303" s="234"/>
      <c r="L303" s="234"/>
      <c r="M303" s="235">
        <v>8725816.36</v>
      </c>
      <c r="N303" s="234"/>
      <c r="O303" s="234"/>
      <c r="P303" s="234"/>
      <c r="Q303" s="234"/>
      <c r="R303" s="234"/>
      <c r="S303" s="239">
        <v>3370000</v>
      </c>
      <c r="T303" s="239">
        <v>3370000</v>
      </c>
      <c r="U303" s="234"/>
      <c r="V303" s="234"/>
      <c r="W303" s="234"/>
      <c r="X303" s="234"/>
      <c r="Y303" s="234"/>
    </row>
    <row r="304" s="125" customFormat="1" ht="31" customHeight="1" spans="1:25">
      <c r="A304" s="234" t="s">
        <v>93</v>
      </c>
      <c r="B304" s="234" t="s">
        <v>564</v>
      </c>
      <c r="C304" s="234" t="s">
        <v>267</v>
      </c>
      <c r="D304" s="234" t="s">
        <v>146</v>
      </c>
      <c r="E304" s="234" t="s">
        <v>147</v>
      </c>
      <c r="F304" s="234" t="s">
        <v>264</v>
      </c>
      <c r="G304" s="234" t="s">
        <v>265</v>
      </c>
      <c r="H304" s="235">
        <v>2180016</v>
      </c>
      <c r="I304" s="235">
        <v>2180016</v>
      </c>
      <c r="J304" s="234"/>
      <c r="K304" s="234"/>
      <c r="L304" s="234"/>
      <c r="M304" s="235">
        <v>2180016</v>
      </c>
      <c r="N304" s="234"/>
      <c r="O304" s="234"/>
      <c r="P304" s="234"/>
      <c r="Q304" s="234"/>
      <c r="R304" s="234"/>
      <c r="S304" s="239"/>
      <c r="T304" s="239"/>
      <c r="U304" s="234"/>
      <c r="V304" s="234"/>
      <c r="W304" s="234"/>
      <c r="X304" s="234"/>
      <c r="Y304" s="234"/>
    </row>
    <row r="305" s="125" customFormat="1" ht="31" customHeight="1" spans="1:25">
      <c r="A305" s="234" t="s">
        <v>93</v>
      </c>
      <c r="B305" s="234" t="s">
        <v>565</v>
      </c>
      <c r="C305" s="234" t="s">
        <v>273</v>
      </c>
      <c r="D305" s="234" t="s">
        <v>146</v>
      </c>
      <c r="E305" s="234" t="s">
        <v>147</v>
      </c>
      <c r="F305" s="234" t="s">
        <v>270</v>
      </c>
      <c r="G305" s="234" t="s">
        <v>271</v>
      </c>
      <c r="H305" s="235">
        <v>332496</v>
      </c>
      <c r="I305" s="235">
        <v>332496</v>
      </c>
      <c r="J305" s="234"/>
      <c r="K305" s="234"/>
      <c r="L305" s="234"/>
      <c r="M305" s="235">
        <v>332496</v>
      </c>
      <c r="N305" s="234"/>
      <c r="O305" s="234"/>
      <c r="P305" s="234"/>
      <c r="Q305" s="234"/>
      <c r="R305" s="234"/>
      <c r="S305" s="239"/>
      <c r="T305" s="239"/>
      <c r="U305" s="234"/>
      <c r="V305" s="234"/>
      <c r="W305" s="234"/>
      <c r="X305" s="234"/>
      <c r="Y305" s="234"/>
    </row>
    <row r="306" s="125" customFormat="1" ht="31" customHeight="1" spans="1:25">
      <c r="A306" s="234" t="s">
        <v>93</v>
      </c>
      <c r="B306" s="234" t="s">
        <v>565</v>
      </c>
      <c r="C306" s="234" t="s">
        <v>273</v>
      </c>
      <c r="D306" s="234" t="s">
        <v>146</v>
      </c>
      <c r="E306" s="234" t="s">
        <v>147</v>
      </c>
      <c r="F306" s="234" t="s">
        <v>270</v>
      </c>
      <c r="G306" s="234" t="s">
        <v>271</v>
      </c>
      <c r="H306" s="235">
        <v>312000</v>
      </c>
      <c r="I306" s="235">
        <v>312000</v>
      </c>
      <c r="J306" s="234"/>
      <c r="K306" s="234"/>
      <c r="L306" s="234"/>
      <c r="M306" s="235">
        <v>312000</v>
      </c>
      <c r="N306" s="234"/>
      <c r="O306" s="234"/>
      <c r="P306" s="234"/>
      <c r="Q306" s="234"/>
      <c r="R306" s="234"/>
      <c r="S306" s="239"/>
      <c r="T306" s="239"/>
      <c r="U306" s="234"/>
      <c r="V306" s="234"/>
      <c r="W306" s="234"/>
      <c r="X306" s="234"/>
      <c r="Y306" s="234"/>
    </row>
    <row r="307" s="125" customFormat="1" ht="31" customHeight="1" spans="1:25">
      <c r="A307" s="234" t="s">
        <v>93</v>
      </c>
      <c r="B307" s="234" t="s">
        <v>566</v>
      </c>
      <c r="C307" s="234" t="s">
        <v>279</v>
      </c>
      <c r="D307" s="234" t="s">
        <v>146</v>
      </c>
      <c r="E307" s="234" t="s">
        <v>147</v>
      </c>
      <c r="F307" s="234" t="s">
        <v>276</v>
      </c>
      <c r="G307" s="234" t="s">
        <v>277</v>
      </c>
      <c r="H307" s="235">
        <v>181668</v>
      </c>
      <c r="I307" s="235">
        <v>181668</v>
      </c>
      <c r="J307" s="234"/>
      <c r="K307" s="234"/>
      <c r="L307" s="234"/>
      <c r="M307" s="235">
        <v>181668</v>
      </c>
      <c r="N307" s="234"/>
      <c r="O307" s="234"/>
      <c r="P307" s="234"/>
      <c r="Q307" s="234"/>
      <c r="R307" s="234"/>
      <c r="S307" s="239"/>
      <c r="T307" s="239"/>
      <c r="U307" s="234"/>
      <c r="V307" s="234"/>
      <c r="W307" s="234"/>
      <c r="X307" s="234"/>
      <c r="Y307" s="234"/>
    </row>
    <row r="308" s="125" customFormat="1" ht="31" customHeight="1" spans="1:25">
      <c r="A308" s="234" t="s">
        <v>93</v>
      </c>
      <c r="B308" s="234" t="s">
        <v>567</v>
      </c>
      <c r="C308" s="234" t="s">
        <v>283</v>
      </c>
      <c r="D308" s="234" t="s">
        <v>146</v>
      </c>
      <c r="E308" s="234" t="s">
        <v>147</v>
      </c>
      <c r="F308" s="234" t="s">
        <v>284</v>
      </c>
      <c r="G308" s="234" t="s">
        <v>285</v>
      </c>
      <c r="H308" s="235">
        <v>729360</v>
      </c>
      <c r="I308" s="235">
        <v>729360</v>
      </c>
      <c r="J308" s="234"/>
      <c r="K308" s="234"/>
      <c r="L308" s="234"/>
      <c r="M308" s="235">
        <v>729360</v>
      </c>
      <c r="N308" s="234"/>
      <c r="O308" s="234"/>
      <c r="P308" s="234"/>
      <c r="Q308" s="234"/>
      <c r="R308" s="234"/>
      <c r="S308" s="239"/>
      <c r="T308" s="239"/>
      <c r="U308" s="234"/>
      <c r="V308" s="234"/>
      <c r="W308" s="234"/>
      <c r="X308" s="234"/>
      <c r="Y308" s="234"/>
    </row>
    <row r="309" s="125" customFormat="1" ht="31" customHeight="1" spans="1:25">
      <c r="A309" s="234" t="s">
        <v>93</v>
      </c>
      <c r="B309" s="234" t="s">
        <v>568</v>
      </c>
      <c r="C309" s="234" t="s">
        <v>287</v>
      </c>
      <c r="D309" s="234" t="s">
        <v>146</v>
      </c>
      <c r="E309" s="234" t="s">
        <v>147</v>
      </c>
      <c r="F309" s="234" t="s">
        <v>284</v>
      </c>
      <c r="G309" s="234" t="s">
        <v>285</v>
      </c>
      <c r="H309" s="235">
        <v>748908</v>
      </c>
      <c r="I309" s="235">
        <v>748908</v>
      </c>
      <c r="J309" s="234"/>
      <c r="K309" s="234"/>
      <c r="L309" s="234"/>
      <c r="M309" s="235">
        <v>748908</v>
      </c>
      <c r="N309" s="234"/>
      <c r="O309" s="234"/>
      <c r="P309" s="234"/>
      <c r="Q309" s="234"/>
      <c r="R309" s="234"/>
      <c r="S309" s="239"/>
      <c r="T309" s="239"/>
      <c r="U309" s="234"/>
      <c r="V309" s="234"/>
      <c r="W309" s="234"/>
      <c r="X309" s="234"/>
      <c r="Y309" s="234"/>
    </row>
    <row r="310" s="125" customFormat="1" ht="31" customHeight="1" spans="1:25">
      <c r="A310" s="234" t="s">
        <v>93</v>
      </c>
      <c r="B310" s="234" t="s">
        <v>568</v>
      </c>
      <c r="C310" s="234" t="s">
        <v>287</v>
      </c>
      <c r="D310" s="234" t="s">
        <v>146</v>
      </c>
      <c r="E310" s="234" t="s">
        <v>147</v>
      </c>
      <c r="F310" s="234" t="s">
        <v>284</v>
      </c>
      <c r="G310" s="234" t="s">
        <v>285</v>
      </c>
      <c r="H310" s="235">
        <v>1241880</v>
      </c>
      <c r="I310" s="235">
        <v>1241880</v>
      </c>
      <c r="J310" s="234"/>
      <c r="K310" s="234"/>
      <c r="L310" s="234"/>
      <c r="M310" s="235">
        <v>1241880</v>
      </c>
      <c r="N310" s="234"/>
      <c r="O310" s="234"/>
      <c r="P310" s="234"/>
      <c r="Q310" s="234"/>
      <c r="R310" s="234"/>
      <c r="S310" s="239"/>
      <c r="T310" s="239"/>
      <c r="U310" s="234"/>
      <c r="V310" s="234"/>
      <c r="W310" s="234"/>
      <c r="X310" s="234"/>
      <c r="Y310" s="234"/>
    </row>
    <row r="311" s="125" customFormat="1" ht="31" customHeight="1" spans="1:25">
      <c r="A311" s="234" t="s">
        <v>93</v>
      </c>
      <c r="B311" s="234" t="s">
        <v>569</v>
      </c>
      <c r="C311" s="234" t="s">
        <v>289</v>
      </c>
      <c r="D311" s="234" t="s">
        <v>146</v>
      </c>
      <c r="E311" s="234" t="s">
        <v>147</v>
      </c>
      <c r="F311" s="234" t="s">
        <v>284</v>
      </c>
      <c r="G311" s="234" t="s">
        <v>285</v>
      </c>
      <c r="H311" s="235">
        <v>16500</v>
      </c>
      <c r="I311" s="235">
        <v>16500</v>
      </c>
      <c r="J311" s="234"/>
      <c r="K311" s="234"/>
      <c r="L311" s="234"/>
      <c r="M311" s="235">
        <v>16500</v>
      </c>
      <c r="N311" s="234"/>
      <c r="O311" s="234"/>
      <c r="P311" s="234"/>
      <c r="Q311" s="234"/>
      <c r="R311" s="234"/>
      <c r="S311" s="239"/>
      <c r="T311" s="239"/>
      <c r="U311" s="234"/>
      <c r="V311" s="234"/>
      <c r="W311" s="234"/>
      <c r="X311" s="234"/>
      <c r="Y311" s="234"/>
    </row>
    <row r="312" s="125" customFormat="1" ht="31" customHeight="1" spans="1:25">
      <c r="A312" s="234" t="s">
        <v>93</v>
      </c>
      <c r="B312" s="234" t="s">
        <v>570</v>
      </c>
      <c r="C312" s="234" t="s">
        <v>291</v>
      </c>
      <c r="D312" s="234" t="s">
        <v>146</v>
      </c>
      <c r="E312" s="234" t="s">
        <v>147</v>
      </c>
      <c r="F312" s="234" t="s">
        <v>292</v>
      </c>
      <c r="G312" s="234" t="s">
        <v>293</v>
      </c>
      <c r="H312" s="235">
        <v>161280</v>
      </c>
      <c r="I312" s="235">
        <v>161280</v>
      </c>
      <c r="J312" s="234"/>
      <c r="K312" s="234"/>
      <c r="L312" s="234"/>
      <c r="M312" s="235">
        <v>161280</v>
      </c>
      <c r="N312" s="234"/>
      <c r="O312" s="234"/>
      <c r="P312" s="234"/>
      <c r="Q312" s="234"/>
      <c r="R312" s="234"/>
      <c r="S312" s="239"/>
      <c r="T312" s="239"/>
      <c r="U312" s="234"/>
      <c r="V312" s="234"/>
      <c r="W312" s="234"/>
      <c r="X312" s="234"/>
      <c r="Y312" s="234"/>
    </row>
    <row r="313" s="125" customFormat="1" ht="31" customHeight="1" spans="1:25">
      <c r="A313" s="234" t="s">
        <v>93</v>
      </c>
      <c r="B313" s="234" t="s">
        <v>571</v>
      </c>
      <c r="C313" s="234" t="s">
        <v>295</v>
      </c>
      <c r="D313" s="234" t="s">
        <v>117</v>
      </c>
      <c r="E313" s="234" t="s">
        <v>118</v>
      </c>
      <c r="F313" s="234" t="s">
        <v>296</v>
      </c>
      <c r="G313" s="234" t="s">
        <v>297</v>
      </c>
      <c r="H313" s="235">
        <v>851185.92</v>
      </c>
      <c r="I313" s="235">
        <v>851185.92</v>
      </c>
      <c r="J313" s="234"/>
      <c r="K313" s="234"/>
      <c r="L313" s="234"/>
      <c r="M313" s="235">
        <v>851185.92</v>
      </c>
      <c r="N313" s="234"/>
      <c r="O313" s="234"/>
      <c r="P313" s="234"/>
      <c r="Q313" s="234"/>
      <c r="R313" s="234"/>
      <c r="S313" s="239"/>
      <c r="T313" s="239"/>
      <c r="U313" s="234"/>
      <c r="V313" s="234"/>
      <c r="W313" s="234"/>
      <c r="X313" s="234"/>
      <c r="Y313" s="234"/>
    </row>
    <row r="314" s="125" customFormat="1" ht="31" customHeight="1" spans="1:25">
      <c r="A314" s="234" t="s">
        <v>93</v>
      </c>
      <c r="B314" s="234" t="s">
        <v>572</v>
      </c>
      <c r="C314" s="234" t="s">
        <v>299</v>
      </c>
      <c r="D314" s="234" t="s">
        <v>170</v>
      </c>
      <c r="E314" s="234" t="s">
        <v>171</v>
      </c>
      <c r="F314" s="234" t="s">
        <v>300</v>
      </c>
      <c r="G314" s="234" t="s">
        <v>301</v>
      </c>
      <c r="H314" s="235"/>
      <c r="I314" s="235"/>
      <c r="J314" s="234"/>
      <c r="K314" s="234"/>
      <c r="L314" s="234"/>
      <c r="M314" s="235"/>
      <c r="N314" s="234"/>
      <c r="O314" s="234"/>
      <c r="P314" s="234"/>
      <c r="Q314" s="234"/>
      <c r="R314" s="234"/>
      <c r="S314" s="239"/>
      <c r="T314" s="239"/>
      <c r="U314" s="234"/>
      <c r="V314" s="234"/>
      <c r="W314" s="234"/>
      <c r="X314" s="234"/>
      <c r="Y314" s="234"/>
    </row>
    <row r="315" s="125" customFormat="1" ht="31" customHeight="1" spans="1:25">
      <c r="A315" s="234" t="s">
        <v>93</v>
      </c>
      <c r="B315" s="234" t="s">
        <v>572</v>
      </c>
      <c r="C315" s="234" t="s">
        <v>299</v>
      </c>
      <c r="D315" s="234" t="s">
        <v>172</v>
      </c>
      <c r="E315" s="234" t="s">
        <v>173</v>
      </c>
      <c r="F315" s="234" t="s">
        <v>300</v>
      </c>
      <c r="G315" s="234" t="s">
        <v>301</v>
      </c>
      <c r="H315" s="235">
        <v>49830</v>
      </c>
      <c r="I315" s="235">
        <v>49830</v>
      </c>
      <c r="J315" s="234"/>
      <c r="K315" s="234"/>
      <c r="L315" s="234"/>
      <c r="M315" s="235">
        <v>49830</v>
      </c>
      <c r="N315" s="234"/>
      <c r="O315" s="234"/>
      <c r="P315" s="234"/>
      <c r="Q315" s="234"/>
      <c r="R315" s="234"/>
      <c r="S315" s="239"/>
      <c r="T315" s="239"/>
      <c r="U315" s="234"/>
      <c r="V315" s="234"/>
      <c r="W315" s="234"/>
      <c r="X315" s="234"/>
      <c r="Y315" s="234"/>
    </row>
    <row r="316" s="125" customFormat="1" ht="31" customHeight="1" spans="1:25">
      <c r="A316" s="234" t="s">
        <v>93</v>
      </c>
      <c r="B316" s="234" t="s">
        <v>573</v>
      </c>
      <c r="C316" s="234" t="s">
        <v>363</v>
      </c>
      <c r="D316" s="234" t="s">
        <v>172</v>
      </c>
      <c r="E316" s="234" t="s">
        <v>173</v>
      </c>
      <c r="F316" s="234" t="s">
        <v>300</v>
      </c>
      <c r="G316" s="234" t="s">
        <v>301</v>
      </c>
      <c r="H316" s="235">
        <v>457999</v>
      </c>
      <c r="I316" s="235">
        <v>457999</v>
      </c>
      <c r="J316" s="234"/>
      <c r="K316" s="234"/>
      <c r="L316" s="234"/>
      <c r="M316" s="235">
        <v>457999</v>
      </c>
      <c r="N316" s="234"/>
      <c r="O316" s="234"/>
      <c r="P316" s="234"/>
      <c r="Q316" s="234"/>
      <c r="R316" s="234"/>
      <c r="S316" s="239"/>
      <c r="T316" s="239"/>
      <c r="U316" s="234"/>
      <c r="V316" s="234"/>
      <c r="W316" s="234"/>
      <c r="X316" s="234"/>
      <c r="Y316" s="234"/>
    </row>
    <row r="317" s="125" customFormat="1" ht="31" customHeight="1" spans="1:25">
      <c r="A317" s="234" t="s">
        <v>93</v>
      </c>
      <c r="B317" s="234" t="s">
        <v>574</v>
      </c>
      <c r="C317" s="234" t="s">
        <v>305</v>
      </c>
      <c r="D317" s="234" t="s">
        <v>176</v>
      </c>
      <c r="E317" s="234" t="s">
        <v>177</v>
      </c>
      <c r="F317" s="234" t="s">
        <v>306</v>
      </c>
      <c r="G317" s="234" t="s">
        <v>307</v>
      </c>
      <c r="H317" s="235">
        <v>47880</v>
      </c>
      <c r="I317" s="235">
        <v>47880</v>
      </c>
      <c r="J317" s="234"/>
      <c r="K317" s="234"/>
      <c r="L317" s="234"/>
      <c r="M317" s="235">
        <v>47880</v>
      </c>
      <c r="N317" s="234"/>
      <c r="O317" s="234"/>
      <c r="P317" s="234"/>
      <c r="Q317" s="234"/>
      <c r="R317" s="234"/>
      <c r="S317" s="239"/>
      <c r="T317" s="239"/>
      <c r="U317" s="234"/>
      <c r="V317" s="234"/>
      <c r="W317" s="234"/>
      <c r="X317" s="234"/>
      <c r="Y317" s="234"/>
    </row>
    <row r="318" s="125" customFormat="1" ht="31" customHeight="1" spans="1:25">
      <c r="A318" s="234" t="s">
        <v>93</v>
      </c>
      <c r="B318" s="234" t="s">
        <v>575</v>
      </c>
      <c r="C318" s="234" t="s">
        <v>309</v>
      </c>
      <c r="D318" s="234" t="s">
        <v>170</v>
      </c>
      <c r="E318" s="234" t="s">
        <v>171</v>
      </c>
      <c r="F318" s="234" t="s">
        <v>300</v>
      </c>
      <c r="G318" s="234" t="s">
        <v>301</v>
      </c>
      <c r="H318" s="235"/>
      <c r="I318" s="235"/>
      <c r="J318" s="234"/>
      <c r="K318" s="234"/>
      <c r="L318" s="234"/>
      <c r="M318" s="235"/>
      <c r="N318" s="234"/>
      <c r="O318" s="234"/>
      <c r="P318" s="234"/>
      <c r="Q318" s="234"/>
      <c r="R318" s="234"/>
      <c r="S318" s="239"/>
      <c r="T318" s="239"/>
      <c r="U318" s="234"/>
      <c r="V318" s="234"/>
      <c r="W318" s="234"/>
      <c r="X318" s="234"/>
      <c r="Y318" s="234"/>
    </row>
    <row r="319" s="125" customFormat="1" ht="31" customHeight="1" spans="1:25">
      <c r="A319" s="234" t="s">
        <v>93</v>
      </c>
      <c r="B319" s="234" t="s">
        <v>575</v>
      </c>
      <c r="C319" s="234" t="s">
        <v>309</v>
      </c>
      <c r="D319" s="234" t="s">
        <v>172</v>
      </c>
      <c r="E319" s="234" t="s">
        <v>173</v>
      </c>
      <c r="F319" s="234" t="s">
        <v>300</v>
      </c>
      <c r="G319" s="234" t="s">
        <v>301</v>
      </c>
      <c r="H319" s="235">
        <v>21280</v>
      </c>
      <c r="I319" s="235">
        <v>21280</v>
      </c>
      <c r="J319" s="234"/>
      <c r="K319" s="234"/>
      <c r="L319" s="234"/>
      <c r="M319" s="235">
        <v>21280</v>
      </c>
      <c r="N319" s="234"/>
      <c r="O319" s="234"/>
      <c r="P319" s="234"/>
      <c r="Q319" s="234"/>
      <c r="R319" s="234"/>
      <c r="S319" s="239"/>
      <c r="T319" s="239"/>
      <c r="U319" s="234"/>
      <c r="V319" s="234"/>
      <c r="W319" s="234"/>
      <c r="X319" s="234"/>
      <c r="Y319" s="234"/>
    </row>
    <row r="320" s="125" customFormat="1" ht="31" customHeight="1" spans="1:25">
      <c r="A320" s="234" t="s">
        <v>93</v>
      </c>
      <c r="B320" s="234" t="s">
        <v>576</v>
      </c>
      <c r="C320" s="234" t="s">
        <v>311</v>
      </c>
      <c r="D320" s="234" t="s">
        <v>125</v>
      </c>
      <c r="E320" s="234" t="s">
        <v>124</v>
      </c>
      <c r="F320" s="234" t="s">
        <v>306</v>
      </c>
      <c r="G320" s="234" t="s">
        <v>307</v>
      </c>
      <c r="H320" s="235">
        <v>37240</v>
      </c>
      <c r="I320" s="235">
        <v>37240</v>
      </c>
      <c r="J320" s="234"/>
      <c r="K320" s="234"/>
      <c r="L320" s="234"/>
      <c r="M320" s="235">
        <v>37240</v>
      </c>
      <c r="N320" s="234"/>
      <c r="O320" s="234"/>
      <c r="P320" s="234"/>
      <c r="Q320" s="234"/>
      <c r="R320" s="234"/>
      <c r="S320" s="239"/>
      <c r="T320" s="239"/>
      <c r="U320" s="234"/>
      <c r="V320" s="234"/>
      <c r="W320" s="234"/>
      <c r="X320" s="234"/>
      <c r="Y320" s="234"/>
    </row>
    <row r="321" s="125" customFormat="1" ht="31" customHeight="1" spans="1:25">
      <c r="A321" s="234" t="s">
        <v>93</v>
      </c>
      <c r="B321" s="234" t="s">
        <v>577</v>
      </c>
      <c r="C321" s="234" t="s">
        <v>175</v>
      </c>
      <c r="D321" s="234" t="s">
        <v>174</v>
      </c>
      <c r="E321" s="234" t="s">
        <v>175</v>
      </c>
      <c r="F321" s="234" t="s">
        <v>313</v>
      </c>
      <c r="G321" s="234" t="s">
        <v>314</v>
      </c>
      <c r="H321" s="235">
        <v>453712</v>
      </c>
      <c r="I321" s="235">
        <v>453712</v>
      </c>
      <c r="J321" s="234"/>
      <c r="K321" s="234"/>
      <c r="L321" s="234"/>
      <c r="M321" s="235">
        <v>453712</v>
      </c>
      <c r="N321" s="234"/>
      <c r="O321" s="234"/>
      <c r="P321" s="234"/>
      <c r="Q321" s="234"/>
      <c r="R321" s="234"/>
      <c r="S321" s="239"/>
      <c r="T321" s="239"/>
      <c r="U321" s="234"/>
      <c r="V321" s="234"/>
      <c r="W321" s="234"/>
      <c r="X321" s="234"/>
      <c r="Y321" s="234"/>
    </row>
    <row r="322" s="125" customFormat="1" ht="31" customHeight="1" spans="1:25">
      <c r="A322" s="234" t="s">
        <v>93</v>
      </c>
      <c r="B322" s="234" t="s">
        <v>578</v>
      </c>
      <c r="C322" s="234" t="s">
        <v>187</v>
      </c>
      <c r="D322" s="234" t="s">
        <v>186</v>
      </c>
      <c r="E322" s="234" t="s">
        <v>187</v>
      </c>
      <c r="F322" s="234" t="s">
        <v>316</v>
      </c>
      <c r="G322" s="234" t="s">
        <v>187</v>
      </c>
      <c r="H322" s="235">
        <v>638389.44</v>
      </c>
      <c r="I322" s="235">
        <v>638389.44</v>
      </c>
      <c r="J322" s="234"/>
      <c r="K322" s="234"/>
      <c r="L322" s="234"/>
      <c r="M322" s="235">
        <v>638389.44</v>
      </c>
      <c r="N322" s="234"/>
      <c r="O322" s="234"/>
      <c r="P322" s="234"/>
      <c r="Q322" s="234"/>
      <c r="R322" s="234"/>
      <c r="S322" s="239"/>
      <c r="T322" s="239"/>
      <c r="U322" s="234"/>
      <c r="V322" s="234"/>
      <c r="W322" s="234"/>
      <c r="X322" s="234"/>
      <c r="Y322" s="234"/>
    </row>
    <row r="323" s="125" customFormat="1" ht="31" customHeight="1" spans="1:25">
      <c r="A323" s="234" t="s">
        <v>93</v>
      </c>
      <c r="B323" s="234" t="s">
        <v>579</v>
      </c>
      <c r="C323" s="234" t="s">
        <v>318</v>
      </c>
      <c r="D323" s="234" t="s">
        <v>146</v>
      </c>
      <c r="E323" s="234" t="s">
        <v>147</v>
      </c>
      <c r="F323" s="234" t="s">
        <v>292</v>
      </c>
      <c r="G323" s="234" t="s">
        <v>293</v>
      </c>
      <c r="H323" s="235">
        <v>105000</v>
      </c>
      <c r="I323" s="235">
        <v>105000</v>
      </c>
      <c r="J323" s="234"/>
      <c r="K323" s="234"/>
      <c r="L323" s="234"/>
      <c r="M323" s="235">
        <v>105000</v>
      </c>
      <c r="N323" s="234"/>
      <c r="O323" s="234"/>
      <c r="P323" s="234"/>
      <c r="Q323" s="234"/>
      <c r="R323" s="234"/>
      <c r="S323" s="239"/>
      <c r="T323" s="239"/>
      <c r="U323" s="234"/>
      <c r="V323" s="234"/>
      <c r="W323" s="234"/>
      <c r="X323" s="234"/>
      <c r="Y323" s="234"/>
    </row>
    <row r="324" s="125" customFormat="1" ht="31" customHeight="1" spans="1:25">
      <c r="A324" s="234" t="s">
        <v>93</v>
      </c>
      <c r="B324" s="234" t="s">
        <v>580</v>
      </c>
      <c r="C324" s="234" t="s">
        <v>371</v>
      </c>
      <c r="D324" s="234" t="s">
        <v>146</v>
      </c>
      <c r="E324" s="234" t="s">
        <v>147</v>
      </c>
      <c r="F324" s="234" t="s">
        <v>284</v>
      </c>
      <c r="G324" s="234" t="s">
        <v>285</v>
      </c>
      <c r="H324" s="235">
        <v>159192</v>
      </c>
      <c r="I324" s="235">
        <v>159192</v>
      </c>
      <c r="J324" s="234"/>
      <c r="K324" s="234"/>
      <c r="L324" s="234"/>
      <c r="M324" s="235">
        <v>159192</v>
      </c>
      <c r="N324" s="234"/>
      <c r="O324" s="234"/>
      <c r="P324" s="234"/>
      <c r="Q324" s="234"/>
      <c r="R324" s="234"/>
      <c r="S324" s="239"/>
      <c r="T324" s="239"/>
      <c r="U324" s="234"/>
      <c r="V324" s="234"/>
      <c r="W324" s="234"/>
      <c r="X324" s="234"/>
      <c r="Y324" s="234"/>
    </row>
    <row r="325" s="125" customFormat="1" ht="31" customHeight="1" spans="1:25">
      <c r="A325" s="234" t="s">
        <v>93</v>
      </c>
      <c r="B325" s="234" t="s">
        <v>581</v>
      </c>
      <c r="C325" s="234" t="s">
        <v>582</v>
      </c>
      <c r="D325" s="234" t="s">
        <v>146</v>
      </c>
      <c r="E325" s="234" t="s">
        <v>147</v>
      </c>
      <c r="F325" s="234" t="s">
        <v>292</v>
      </c>
      <c r="G325" s="234" t="s">
        <v>293</v>
      </c>
      <c r="H325" s="235">
        <v>3370000</v>
      </c>
      <c r="I325" s="235"/>
      <c r="J325" s="234"/>
      <c r="K325" s="234"/>
      <c r="L325" s="234"/>
      <c r="M325" s="235"/>
      <c r="N325" s="234"/>
      <c r="O325" s="234"/>
      <c r="P325" s="234"/>
      <c r="Q325" s="234"/>
      <c r="R325" s="234"/>
      <c r="S325" s="239">
        <v>3370000</v>
      </c>
      <c r="T325" s="239">
        <v>3370000</v>
      </c>
      <c r="U325" s="234"/>
      <c r="V325" s="234"/>
      <c r="W325" s="234"/>
      <c r="X325" s="234"/>
      <c r="Y325" s="234"/>
    </row>
    <row r="326" s="125" customFormat="1" ht="31" customHeight="1" spans="1:25">
      <c r="A326" s="234" t="s">
        <v>95</v>
      </c>
      <c r="B326" s="234"/>
      <c r="C326" s="234"/>
      <c r="D326" s="234"/>
      <c r="E326" s="234"/>
      <c r="F326" s="234"/>
      <c r="G326" s="234"/>
      <c r="H326" s="235">
        <v>9349339.84</v>
      </c>
      <c r="I326" s="235">
        <v>7999339.84</v>
      </c>
      <c r="J326" s="234"/>
      <c r="K326" s="234"/>
      <c r="L326" s="234"/>
      <c r="M326" s="235">
        <v>7999339.84</v>
      </c>
      <c r="N326" s="234"/>
      <c r="O326" s="234"/>
      <c r="P326" s="234"/>
      <c r="Q326" s="234"/>
      <c r="R326" s="234"/>
      <c r="S326" s="239">
        <v>1350000</v>
      </c>
      <c r="T326" s="239">
        <v>1350000</v>
      </c>
      <c r="U326" s="234"/>
      <c r="V326" s="234"/>
      <c r="W326" s="234"/>
      <c r="X326" s="234"/>
      <c r="Y326" s="234"/>
    </row>
    <row r="327" s="125" customFormat="1" ht="31" customHeight="1" spans="1:25">
      <c r="A327" s="234" t="s">
        <v>95</v>
      </c>
      <c r="B327" s="234" t="s">
        <v>583</v>
      </c>
      <c r="C327" s="234" t="s">
        <v>267</v>
      </c>
      <c r="D327" s="234" t="s">
        <v>138</v>
      </c>
      <c r="E327" s="234" t="s">
        <v>139</v>
      </c>
      <c r="F327" s="234" t="s">
        <v>264</v>
      </c>
      <c r="G327" s="234" t="s">
        <v>265</v>
      </c>
      <c r="H327" s="235">
        <v>2320464</v>
      </c>
      <c r="I327" s="235">
        <v>2320464</v>
      </c>
      <c r="J327" s="234"/>
      <c r="K327" s="234"/>
      <c r="L327" s="234"/>
      <c r="M327" s="235">
        <v>2320464</v>
      </c>
      <c r="N327" s="234"/>
      <c r="O327" s="234"/>
      <c r="P327" s="234"/>
      <c r="Q327" s="234"/>
      <c r="R327" s="234"/>
      <c r="S327" s="239"/>
      <c r="T327" s="239"/>
      <c r="U327" s="234"/>
      <c r="V327" s="234"/>
      <c r="W327" s="234"/>
      <c r="X327" s="234"/>
      <c r="Y327" s="234"/>
    </row>
    <row r="328" s="125" customFormat="1" ht="31" customHeight="1" spans="1:25">
      <c r="A328" s="234" t="s">
        <v>95</v>
      </c>
      <c r="B328" s="234" t="s">
        <v>584</v>
      </c>
      <c r="C328" s="234" t="s">
        <v>273</v>
      </c>
      <c r="D328" s="234" t="s">
        <v>138</v>
      </c>
      <c r="E328" s="234" t="s">
        <v>139</v>
      </c>
      <c r="F328" s="234" t="s">
        <v>270</v>
      </c>
      <c r="G328" s="234" t="s">
        <v>271</v>
      </c>
      <c r="H328" s="235">
        <v>327960</v>
      </c>
      <c r="I328" s="235">
        <v>327960</v>
      </c>
      <c r="J328" s="234"/>
      <c r="K328" s="234"/>
      <c r="L328" s="234"/>
      <c r="M328" s="235">
        <v>327960</v>
      </c>
      <c r="N328" s="234"/>
      <c r="O328" s="234"/>
      <c r="P328" s="234"/>
      <c r="Q328" s="234"/>
      <c r="R328" s="234"/>
      <c r="S328" s="239"/>
      <c r="T328" s="239"/>
      <c r="U328" s="234"/>
      <c r="V328" s="234"/>
      <c r="W328" s="234"/>
      <c r="X328" s="234"/>
      <c r="Y328" s="234"/>
    </row>
    <row r="329" s="125" customFormat="1" ht="31" customHeight="1" spans="1:25">
      <c r="A329" s="234" t="s">
        <v>95</v>
      </c>
      <c r="B329" s="234" t="s">
        <v>584</v>
      </c>
      <c r="C329" s="234" t="s">
        <v>273</v>
      </c>
      <c r="D329" s="234" t="s">
        <v>138</v>
      </c>
      <c r="E329" s="234" t="s">
        <v>139</v>
      </c>
      <c r="F329" s="234" t="s">
        <v>270</v>
      </c>
      <c r="G329" s="234" t="s">
        <v>271</v>
      </c>
      <c r="H329" s="235"/>
      <c r="I329" s="235"/>
      <c r="J329" s="234"/>
      <c r="K329" s="234"/>
      <c r="L329" s="234"/>
      <c r="M329" s="235"/>
      <c r="N329" s="234"/>
      <c r="O329" s="234"/>
      <c r="P329" s="234"/>
      <c r="Q329" s="234"/>
      <c r="R329" s="234"/>
      <c r="S329" s="239"/>
      <c r="T329" s="239"/>
      <c r="U329" s="234"/>
      <c r="V329" s="234"/>
      <c r="W329" s="234"/>
      <c r="X329" s="234"/>
      <c r="Y329" s="234"/>
    </row>
    <row r="330" s="125" customFormat="1" ht="31" customHeight="1" spans="1:25">
      <c r="A330" s="234" t="s">
        <v>95</v>
      </c>
      <c r="B330" s="234" t="s">
        <v>585</v>
      </c>
      <c r="C330" s="234" t="s">
        <v>279</v>
      </c>
      <c r="D330" s="234" t="s">
        <v>138</v>
      </c>
      <c r="E330" s="234" t="s">
        <v>139</v>
      </c>
      <c r="F330" s="234" t="s">
        <v>276</v>
      </c>
      <c r="G330" s="234" t="s">
        <v>277</v>
      </c>
      <c r="H330" s="235">
        <v>193372</v>
      </c>
      <c r="I330" s="235">
        <v>193372</v>
      </c>
      <c r="J330" s="234"/>
      <c r="K330" s="234"/>
      <c r="L330" s="234"/>
      <c r="M330" s="235">
        <v>193372</v>
      </c>
      <c r="N330" s="234"/>
      <c r="O330" s="234"/>
      <c r="P330" s="234"/>
      <c r="Q330" s="234"/>
      <c r="R330" s="234"/>
      <c r="S330" s="239"/>
      <c r="T330" s="239"/>
      <c r="U330" s="234"/>
      <c r="V330" s="234"/>
      <c r="W330" s="234"/>
      <c r="X330" s="234"/>
      <c r="Y330" s="234"/>
    </row>
    <row r="331" s="125" customFormat="1" ht="31" customHeight="1" spans="1:25">
      <c r="A331" s="234" t="s">
        <v>95</v>
      </c>
      <c r="B331" s="234" t="s">
        <v>586</v>
      </c>
      <c r="C331" s="234" t="s">
        <v>287</v>
      </c>
      <c r="D331" s="234" t="s">
        <v>138</v>
      </c>
      <c r="E331" s="234" t="s">
        <v>139</v>
      </c>
      <c r="F331" s="234" t="s">
        <v>284</v>
      </c>
      <c r="G331" s="234" t="s">
        <v>285</v>
      </c>
      <c r="H331" s="235">
        <v>870804</v>
      </c>
      <c r="I331" s="235">
        <v>870804</v>
      </c>
      <c r="J331" s="234"/>
      <c r="K331" s="234"/>
      <c r="L331" s="234"/>
      <c r="M331" s="235">
        <v>870804</v>
      </c>
      <c r="N331" s="234"/>
      <c r="O331" s="234"/>
      <c r="P331" s="234"/>
      <c r="Q331" s="234"/>
      <c r="R331" s="234"/>
      <c r="S331" s="239"/>
      <c r="T331" s="239"/>
      <c r="U331" s="234"/>
      <c r="V331" s="234"/>
      <c r="W331" s="234"/>
      <c r="X331" s="234"/>
      <c r="Y331" s="234"/>
    </row>
    <row r="332" s="125" customFormat="1" ht="31" customHeight="1" spans="1:25">
      <c r="A332" s="234" t="s">
        <v>95</v>
      </c>
      <c r="B332" s="234" t="s">
        <v>587</v>
      </c>
      <c r="C332" s="234" t="s">
        <v>283</v>
      </c>
      <c r="D332" s="234" t="s">
        <v>138</v>
      </c>
      <c r="E332" s="234" t="s">
        <v>139</v>
      </c>
      <c r="F332" s="234" t="s">
        <v>284</v>
      </c>
      <c r="G332" s="234" t="s">
        <v>285</v>
      </c>
      <c r="H332" s="235">
        <v>867720</v>
      </c>
      <c r="I332" s="235">
        <v>867720</v>
      </c>
      <c r="J332" s="234"/>
      <c r="K332" s="234"/>
      <c r="L332" s="234"/>
      <c r="M332" s="235">
        <v>867720</v>
      </c>
      <c r="N332" s="234"/>
      <c r="O332" s="234"/>
      <c r="P332" s="234"/>
      <c r="Q332" s="234"/>
      <c r="R332" s="234"/>
      <c r="S332" s="239"/>
      <c r="T332" s="239"/>
      <c r="U332" s="234"/>
      <c r="V332" s="234"/>
      <c r="W332" s="234"/>
      <c r="X332" s="234"/>
      <c r="Y332" s="234"/>
    </row>
    <row r="333" s="125" customFormat="1" ht="31" customHeight="1" spans="1:25">
      <c r="A333" s="234" t="s">
        <v>95</v>
      </c>
      <c r="B333" s="234" t="s">
        <v>586</v>
      </c>
      <c r="C333" s="234" t="s">
        <v>287</v>
      </c>
      <c r="D333" s="234" t="s">
        <v>138</v>
      </c>
      <c r="E333" s="234" t="s">
        <v>139</v>
      </c>
      <c r="F333" s="234" t="s">
        <v>284</v>
      </c>
      <c r="G333" s="234" t="s">
        <v>285</v>
      </c>
      <c r="H333" s="235">
        <v>672660</v>
      </c>
      <c r="I333" s="235">
        <v>672660</v>
      </c>
      <c r="J333" s="234"/>
      <c r="K333" s="234"/>
      <c r="L333" s="234"/>
      <c r="M333" s="235">
        <v>672660</v>
      </c>
      <c r="N333" s="234"/>
      <c r="O333" s="234"/>
      <c r="P333" s="234"/>
      <c r="Q333" s="234"/>
      <c r="R333" s="234"/>
      <c r="S333" s="239"/>
      <c r="T333" s="239"/>
      <c r="U333" s="234"/>
      <c r="V333" s="234"/>
      <c r="W333" s="234"/>
      <c r="X333" s="234"/>
      <c r="Y333" s="234"/>
    </row>
    <row r="334" s="125" customFormat="1" ht="31" customHeight="1" spans="1:25">
      <c r="A334" s="234" t="s">
        <v>95</v>
      </c>
      <c r="B334" s="234" t="s">
        <v>588</v>
      </c>
      <c r="C334" s="234" t="s">
        <v>289</v>
      </c>
      <c r="D334" s="234" t="s">
        <v>138</v>
      </c>
      <c r="E334" s="234" t="s">
        <v>139</v>
      </c>
      <c r="F334" s="234" t="s">
        <v>284</v>
      </c>
      <c r="G334" s="234" t="s">
        <v>285</v>
      </c>
      <c r="H334" s="235">
        <v>15000</v>
      </c>
      <c r="I334" s="235">
        <v>15000</v>
      </c>
      <c r="J334" s="234"/>
      <c r="K334" s="234"/>
      <c r="L334" s="234"/>
      <c r="M334" s="235">
        <v>15000</v>
      </c>
      <c r="N334" s="234"/>
      <c r="O334" s="234"/>
      <c r="P334" s="234"/>
      <c r="Q334" s="234"/>
      <c r="R334" s="234"/>
      <c r="S334" s="239"/>
      <c r="T334" s="239"/>
      <c r="U334" s="234"/>
      <c r="V334" s="234"/>
      <c r="W334" s="234"/>
      <c r="X334" s="234"/>
      <c r="Y334" s="234"/>
    </row>
    <row r="335" s="125" customFormat="1" ht="31" customHeight="1" spans="1:25">
      <c r="A335" s="234" t="s">
        <v>95</v>
      </c>
      <c r="B335" s="234" t="s">
        <v>589</v>
      </c>
      <c r="C335" s="234" t="s">
        <v>299</v>
      </c>
      <c r="D335" s="234" t="s">
        <v>170</v>
      </c>
      <c r="E335" s="234" t="s">
        <v>171</v>
      </c>
      <c r="F335" s="234" t="s">
        <v>300</v>
      </c>
      <c r="G335" s="234" t="s">
        <v>301</v>
      </c>
      <c r="H335" s="235"/>
      <c r="I335" s="235"/>
      <c r="J335" s="234"/>
      <c r="K335" s="234"/>
      <c r="L335" s="234"/>
      <c r="M335" s="235"/>
      <c r="N335" s="234"/>
      <c r="O335" s="234"/>
      <c r="P335" s="234"/>
      <c r="Q335" s="234"/>
      <c r="R335" s="234"/>
      <c r="S335" s="239"/>
      <c r="T335" s="239"/>
      <c r="U335" s="234"/>
      <c r="V335" s="234"/>
      <c r="W335" s="234"/>
      <c r="X335" s="234"/>
      <c r="Y335" s="234"/>
    </row>
    <row r="336" s="125" customFormat="1" ht="31" customHeight="1" spans="1:25">
      <c r="A336" s="234" t="s">
        <v>95</v>
      </c>
      <c r="B336" s="234" t="s">
        <v>589</v>
      </c>
      <c r="C336" s="234" t="s">
        <v>299</v>
      </c>
      <c r="D336" s="234" t="s">
        <v>172</v>
      </c>
      <c r="E336" s="234" t="s">
        <v>173</v>
      </c>
      <c r="F336" s="234" t="s">
        <v>300</v>
      </c>
      <c r="G336" s="234" t="s">
        <v>301</v>
      </c>
      <c r="H336" s="235">
        <v>40590</v>
      </c>
      <c r="I336" s="235">
        <v>40590</v>
      </c>
      <c r="J336" s="234"/>
      <c r="K336" s="234"/>
      <c r="L336" s="234"/>
      <c r="M336" s="235">
        <v>40590</v>
      </c>
      <c r="N336" s="234"/>
      <c r="O336" s="234"/>
      <c r="P336" s="234"/>
      <c r="Q336" s="234"/>
      <c r="R336" s="234"/>
      <c r="S336" s="239"/>
      <c r="T336" s="239"/>
      <c r="U336" s="234"/>
      <c r="V336" s="234"/>
      <c r="W336" s="234"/>
      <c r="X336" s="234"/>
      <c r="Y336" s="234"/>
    </row>
    <row r="337" s="125" customFormat="1" ht="31" customHeight="1" spans="1:25">
      <c r="A337" s="234" t="s">
        <v>95</v>
      </c>
      <c r="B337" s="234" t="s">
        <v>590</v>
      </c>
      <c r="C337" s="234" t="s">
        <v>363</v>
      </c>
      <c r="D337" s="234" t="s">
        <v>172</v>
      </c>
      <c r="E337" s="234" t="s">
        <v>173</v>
      </c>
      <c r="F337" s="234" t="s">
        <v>300</v>
      </c>
      <c r="G337" s="234" t="s">
        <v>301</v>
      </c>
      <c r="H337" s="235">
        <v>376613</v>
      </c>
      <c r="I337" s="235">
        <v>376613</v>
      </c>
      <c r="J337" s="234"/>
      <c r="K337" s="234"/>
      <c r="L337" s="234"/>
      <c r="M337" s="235">
        <v>376613</v>
      </c>
      <c r="N337" s="234"/>
      <c r="O337" s="234"/>
      <c r="P337" s="234"/>
      <c r="Q337" s="234"/>
      <c r="R337" s="234"/>
      <c r="S337" s="239"/>
      <c r="T337" s="239"/>
      <c r="U337" s="234"/>
      <c r="V337" s="234"/>
      <c r="W337" s="234"/>
      <c r="X337" s="234"/>
      <c r="Y337" s="234"/>
    </row>
    <row r="338" s="125" customFormat="1" ht="31" customHeight="1" spans="1:25">
      <c r="A338" s="234" t="s">
        <v>95</v>
      </c>
      <c r="B338" s="234" t="s">
        <v>591</v>
      </c>
      <c r="C338" s="234" t="s">
        <v>305</v>
      </c>
      <c r="D338" s="234" t="s">
        <v>176</v>
      </c>
      <c r="E338" s="234" t="s">
        <v>177</v>
      </c>
      <c r="F338" s="234" t="s">
        <v>306</v>
      </c>
      <c r="G338" s="234" t="s">
        <v>307</v>
      </c>
      <c r="H338" s="235">
        <v>39877</v>
      </c>
      <c r="I338" s="235">
        <v>39877</v>
      </c>
      <c r="J338" s="234"/>
      <c r="K338" s="234"/>
      <c r="L338" s="234"/>
      <c r="M338" s="235">
        <v>39877</v>
      </c>
      <c r="N338" s="234"/>
      <c r="O338" s="234"/>
      <c r="P338" s="234"/>
      <c r="Q338" s="234"/>
      <c r="R338" s="234"/>
      <c r="S338" s="239"/>
      <c r="T338" s="239"/>
      <c r="U338" s="234"/>
      <c r="V338" s="234"/>
      <c r="W338" s="234"/>
      <c r="X338" s="234"/>
      <c r="Y338" s="234"/>
    </row>
    <row r="339" s="125" customFormat="1" ht="31" customHeight="1" spans="1:25">
      <c r="A339" s="234" t="s">
        <v>95</v>
      </c>
      <c r="B339" s="234" t="s">
        <v>592</v>
      </c>
      <c r="C339" s="234" t="s">
        <v>309</v>
      </c>
      <c r="D339" s="234" t="s">
        <v>170</v>
      </c>
      <c r="E339" s="234" t="s">
        <v>171</v>
      </c>
      <c r="F339" s="234" t="s">
        <v>300</v>
      </c>
      <c r="G339" s="234" t="s">
        <v>301</v>
      </c>
      <c r="H339" s="235"/>
      <c r="I339" s="235"/>
      <c r="J339" s="234"/>
      <c r="K339" s="234"/>
      <c r="L339" s="234"/>
      <c r="M339" s="235"/>
      <c r="N339" s="234"/>
      <c r="O339" s="234"/>
      <c r="P339" s="234"/>
      <c r="Q339" s="234"/>
      <c r="R339" s="234"/>
      <c r="S339" s="239"/>
      <c r="T339" s="239"/>
      <c r="U339" s="234"/>
      <c r="V339" s="234"/>
      <c r="W339" s="234"/>
      <c r="X339" s="234"/>
      <c r="Y339" s="234"/>
    </row>
    <row r="340" s="125" customFormat="1" ht="31" customHeight="1" spans="1:25">
      <c r="A340" s="234" t="s">
        <v>95</v>
      </c>
      <c r="B340" s="234" t="s">
        <v>592</v>
      </c>
      <c r="C340" s="234" t="s">
        <v>309</v>
      </c>
      <c r="D340" s="234" t="s">
        <v>172</v>
      </c>
      <c r="E340" s="234" t="s">
        <v>173</v>
      </c>
      <c r="F340" s="234" t="s">
        <v>300</v>
      </c>
      <c r="G340" s="234" t="s">
        <v>301</v>
      </c>
      <c r="H340" s="235">
        <v>17723</v>
      </c>
      <c r="I340" s="235">
        <v>17723</v>
      </c>
      <c r="J340" s="234"/>
      <c r="K340" s="234"/>
      <c r="L340" s="234"/>
      <c r="M340" s="235">
        <v>17723</v>
      </c>
      <c r="N340" s="234"/>
      <c r="O340" s="234"/>
      <c r="P340" s="234"/>
      <c r="Q340" s="234"/>
      <c r="R340" s="234"/>
      <c r="S340" s="239"/>
      <c r="T340" s="239"/>
      <c r="U340" s="234"/>
      <c r="V340" s="234"/>
      <c r="W340" s="234"/>
      <c r="X340" s="234"/>
      <c r="Y340" s="234"/>
    </row>
    <row r="341" s="125" customFormat="1" ht="31" customHeight="1" spans="1:25">
      <c r="A341" s="234" t="s">
        <v>95</v>
      </c>
      <c r="B341" s="234" t="s">
        <v>593</v>
      </c>
      <c r="C341" s="234" t="s">
        <v>175</v>
      </c>
      <c r="D341" s="234" t="s">
        <v>174</v>
      </c>
      <c r="E341" s="234" t="s">
        <v>175</v>
      </c>
      <c r="F341" s="234" t="s">
        <v>313</v>
      </c>
      <c r="G341" s="234" t="s">
        <v>314</v>
      </c>
      <c r="H341" s="235">
        <v>307424</v>
      </c>
      <c r="I341" s="235">
        <v>307424</v>
      </c>
      <c r="J341" s="234"/>
      <c r="K341" s="234"/>
      <c r="L341" s="234"/>
      <c r="M341" s="235">
        <v>307424</v>
      </c>
      <c r="N341" s="234"/>
      <c r="O341" s="234"/>
      <c r="P341" s="234"/>
      <c r="Q341" s="234"/>
      <c r="R341" s="234"/>
      <c r="S341" s="239"/>
      <c r="T341" s="239"/>
      <c r="U341" s="234"/>
      <c r="V341" s="234"/>
      <c r="W341" s="234"/>
      <c r="X341" s="234"/>
      <c r="Y341" s="234"/>
    </row>
    <row r="342" s="125" customFormat="1" ht="31" customHeight="1" spans="1:25">
      <c r="A342" s="234" t="s">
        <v>95</v>
      </c>
      <c r="B342" s="234" t="s">
        <v>594</v>
      </c>
      <c r="C342" s="234" t="s">
        <v>331</v>
      </c>
      <c r="D342" s="234" t="s">
        <v>138</v>
      </c>
      <c r="E342" s="234" t="s">
        <v>139</v>
      </c>
      <c r="F342" s="234" t="s">
        <v>330</v>
      </c>
      <c r="G342" s="234" t="s">
        <v>331</v>
      </c>
      <c r="H342" s="235">
        <v>101788.4</v>
      </c>
      <c r="I342" s="235">
        <v>101788.4</v>
      </c>
      <c r="J342" s="234"/>
      <c r="K342" s="234"/>
      <c r="L342" s="234"/>
      <c r="M342" s="235">
        <v>101788.4</v>
      </c>
      <c r="N342" s="234"/>
      <c r="O342" s="234"/>
      <c r="P342" s="234"/>
      <c r="Q342" s="234"/>
      <c r="R342" s="234"/>
      <c r="S342" s="239"/>
      <c r="T342" s="239"/>
      <c r="U342" s="234"/>
      <c r="V342" s="234"/>
      <c r="W342" s="234"/>
      <c r="X342" s="234"/>
      <c r="Y342" s="234"/>
    </row>
    <row r="343" s="125" customFormat="1" ht="31" customHeight="1" spans="1:25">
      <c r="A343" s="234" t="s">
        <v>95</v>
      </c>
      <c r="B343" s="234" t="s">
        <v>595</v>
      </c>
      <c r="C343" s="234" t="s">
        <v>596</v>
      </c>
      <c r="D343" s="234" t="s">
        <v>174</v>
      </c>
      <c r="E343" s="234" t="s">
        <v>175</v>
      </c>
      <c r="F343" s="234" t="s">
        <v>313</v>
      </c>
      <c r="G343" s="234" t="s">
        <v>314</v>
      </c>
      <c r="H343" s="235">
        <v>43060.8</v>
      </c>
      <c r="I343" s="235">
        <v>43060.8</v>
      </c>
      <c r="J343" s="234"/>
      <c r="K343" s="234"/>
      <c r="L343" s="234"/>
      <c r="M343" s="235">
        <v>43060.8</v>
      </c>
      <c r="N343" s="234"/>
      <c r="O343" s="234"/>
      <c r="P343" s="234"/>
      <c r="Q343" s="234"/>
      <c r="R343" s="234"/>
      <c r="S343" s="239"/>
      <c r="T343" s="239"/>
      <c r="U343" s="234"/>
      <c r="V343" s="234"/>
      <c r="W343" s="234"/>
      <c r="X343" s="234"/>
      <c r="Y343" s="234"/>
    </row>
    <row r="344" s="125" customFormat="1" ht="31" customHeight="1" spans="1:25">
      <c r="A344" s="234" t="s">
        <v>95</v>
      </c>
      <c r="B344" s="234" t="s">
        <v>597</v>
      </c>
      <c r="C344" s="234" t="s">
        <v>598</v>
      </c>
      <c r="D344" s="234" t="s">
        <v>115</v>
      </c>
      <c r="E344" s="234" t="s">
        <v>116</v>
      </c>
      <c r="F344" s="234" t="s">
        <v>351</v>
      </c>
      <c r="G344" s="234" t="s">
        <v>352</v>
      </c>
      <c r="H344" s="235">
        <v>1228778.64</v>
      </c>
      <c r="I344" s="235">
        <v>1228778.64</v>
      </c>
      <c r="J344" s="234"/>
      <c r="K344" s="234"/>
      <c r="L344" s="234"/>
      <c r="M344" s="235">
        <v>1228778.64</v>
      </c>
      <c r="N344" s="234"/>
      <c r="O344" s="234"/>
      <c r="P344" s="234"/>
      <c r="Q344" s="234"/>
      <c r="R344" s="234"/>
      <c r="S344" s="239"/>
      <c r="T344" s="239"/>
      <c r="U344" s="234"/>
      <c r="V344" s="234"/>
      <c r="W344" s="234"/>
      <c r="X344" s="234"/>
      <c r="Y344" s="234"/>
    </row>
    <row r="345" s="125" customFormat="1" ht="31" customHeight="1" spans="1:25">
      <c r="A345" s="234" t="s">
        <v>95</v>
      </c>
      <c r="B345" s="234" t="s">
        <v>599</v>
      </c>
      <c r="C345" s="234" t="s">
        <v>600</v>
      </c>
      <c r="D345" s="234" t="s">
        <v>138</v>
      </c>
      <c r="E345" s="234" t="s">
        <v>139</v>
      </c>
      <c r="F345" s="234" t="s">
        <v>284</v>
      </c>
      <c r="G345" s="234" t="s">
        <v>285</v>
      </c>
      <c r="H345" s="235">
        <v>575505</v>
      </c>
      <c r="I345" s="235">
        <v>575505</v>
      </c>
      <c r="J345" s="234"/>
      <c r="K345" s="234"/>
      <c r="L345" s="234"/>
      <c r="M345" s="235">
        <v>575505</v>
      </c>
      <c r="N345" s="234"/>
      <c r="O345" s="234"/>
      <c r="P345" s="234"/>
      <c r="Q345" s="234"/>
      <c r="R345" s="234"/>
      <c r="S345" s="239"/>
      <c r="T345" s="239"/>
      <c r="U345" s="234"/>
      <c r="V345" s="234"/>
      <c r="W345" s="234"/>
      <c r="X345" s="234"/>
      <c r="Y345" s="234"/>
    </row>
    <row r="346" s="125" customFormat="1" ht="31" customHeight="1" spans="1:25">
      <c r="A346" s="234" t="s">
        <v>95</v>
      </c>
      <c r="B346" s="234" t="s">
        <v>601</v>
      </c>
      <c r="C346" s="234" t="s">
        <v>373</v>
      </c>
      <c r="D346" s="234" t="s">
        <v>138</v>
      </c>
      <c r="E346" s="234" t="s">
        <v>139</v>
      </c>
      <c r="F346" s="234" t="s">
        <v>292</v>
      </c>
      <c r="G346" s="234" t="s">
        <v>293</v>
      </c>
      <c r="H346" s="235">
        <v>1350000</v>
      </c>
      <c r="I346" s="235"/>
      <c r="J346" s="234"/>
      <c r="K346" s="234"/>
      <c r="L346" s="234"/>
      <c r="M346" s="235"/>
      <c r="N346" s="234"/>
      <c r="O346" s="234"/>
      <c r="P346" s="234"/>
      <c r="Q346" s="234"/>
      <c r="R346" s="234"/>
      <c r="S346" s="239">
        <v>1350000</v>
      </c>
      <c r="T346" s="239">
        <v>1350000</v>
      </c>
      <c r="U346" s="234"/>
      <c r="V346" s="234"/>
      <c r="W346" s="234"/>
      <c r="X346" s="234"/>
      <c r="Y346" s="234"/>
    </row>
    <row r="347" s="201" customFormat="1" ht="24" customHeight="1" spans="1:25">
      <c r="A347" s="218" t="s">
        <v>56</v>
      </c>
      <c r="B347" s="241"/>
      <c r="C347" s="241"/>
      <c r="D347" s="241"/>
      <c r="E347" s="241"/>
      <c r="F347" s="241"/>
      <c r="G347" s="241"/>
      <c r="H347" s="242">
        <v>199907573.35</v>
      </c>
      <c r="I347" s="243">
        <v>102827607.81</v>
      </c>
      <c r="J347" s="244"/>
      <c r="K347" s="244"/>
      <c r="L347" s="244"/>
      <c r="M347" s="245">
        <v>102827607.81</v>
      </c>
      <c r="N347" s="244"/>
      <c r="O347" s="244"/>
      <c r="P347" s="244"/>
      <c r="Q347" s="244"/>
      <c r="R347" s="244"/>
      <c r="S347" s="239">
        <v>97079965.54</v>
      </c>
      <c r="T347" s="239">
        <v>97079965.54</v>
      </c>
      <c r="U347" s="244"/>
      <c r="V347" s="244"/>
      <c r="W347" s="244"/>
      <c r="X347" s="244"/>
      <c r="Y347" s="244"/>
    </row>
    <row r="348" customHeight="1" spans="9:9">
      <c r="I348" s="222"/>
    </row>
    <row r="350" customHeight="1" spans="9:9">
      <c r="I350" s="222"/>
    </row>
  </sheetData>
  <mergeCells count="31">
    <mergeCell ref="A2:Y2"/>
    <mergeCell ref="A3:G3"/>
    <mergeCell ref="H4:Y4"/>
    <mergeCell ref="I5:N5"/>
    <mergeCell ref="O5:Q5"/>
    <mergeCell ref="S5:Y5"/>
    <mergeCell ref="I6:J6"/>
    <mergeCell ref="A347:G3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58"/>
  <sheetViews>
    <sheetView topLeftCell="A267" workbookViewId="0">
      <selection activeCell="C281" sqref="C281"/>
    </sheetView>
  </sheetViews>
  <sheetFormatPr defaultColWidth="9.14285714285714" defaultRowHeight="14.25" customHeight="1"/>
  <cols>
    <col min="1" max="1" width="11.7142857142857" style="125" customWidth="1"/>
    <col min="2" max="2" width="22.7142857142857" style="125" customWidth="1"/>
    <col min="3" max="3" width="32.8571428571429" style="125" customWidth="1"/>
    <col min="4" max="4" width="20.2857142857143" style="125" customWidth="1"/>
    <col min="5" max="5" width="11.1428571428571" style="125" customWidth="1"/>
    <col min="6" max="6" width="17.7142857142857" style="125" customWidth="1"/>
    <col min="7" max="7" width="13.7142857142857"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202"/>
      <c r="E1" s="203"/>
      <c r="F1" s="203"/>
      <c r="G1" s="203"/>
      <c r="H1" s="203"/>
      <c r="I1" s="126"/>
      <c r="J1" s="126"/>
      <c r="K1" s="126"/>
      <c r="L1" s="126"/>
      <c r="M1" s="126"/>
      <c r="N1" s="126"/>
      <c r="O1" s="126"/>
      <c r="P1" s="126"/>
      <c r="Q1" s="126"/>
      <c r="U1" s="202"/>
      <c r="W1" s="41"/>
      <c r="X1" s="41" t="s">
        <v>602</v>
      </c>
    </row>
    <row r="2" s="125" customFormat="1" ht="27.75" customHeight="1" spans="1:24">
      <c r="A2" s="170" t="s">
        <v>603</v>
      </c>
      <c r="B2" s="170"/>
      <c r="C2" s="170"/>
      <c r="D2" s="170"/>
      <c r="E2" s="170"/>
      <c r="F2" s="170"/>
      <c r="G2" s="170"/>
      <c r="H2" s="170"/>
      <c r="I2" s="170"/>
      <c r="J2" s="170"/>
      <c r="K2" s="170"/>
      <c r="L2" s="170"/>
      <c r="M2" s="170"/>
      <c r="N2" s="170"/>
      <c r="O2" s="170"/>
      <c r="P2" s="170"/>
      <c r="Q2" s="170"/>
      <c r="R2" s="170"/>
      <c r="S2" s="170"/>
      <c r="T2" s="170"/>
      <c r="U2" s="170"/>
      <c r="V2" s="170"/>
      <c r="W2" s="170"/>
      <c r="X2" s="170"/>
    </row>
    <row r="3" s="125" customFormat="1" ht="13.5" customHeight="1" spans="1:24">
      <c r="A3" s="171" t="s">
        <v>2</v>
      </c>
      <c r="B3" s="45"/>
      <c r="C3" s="45"/>
      <c r="D3" s="45"/>
      <c r="E3" s="45"/>
      <c r="F3" s="45"/>
      <c r="G3" s="45"/>
      <c r="H3" s="45"/>
      <c r="I3" s="211"/>
      <c r="J3" s="211"/>
      <c r="K3" s="211"/>
      <c r="L3" s="211"/>
      <c r="M3" s="211"/>
      <c r="N3" s="211"/>
      <c r="O3" s="211"/>
      <c r="P3" s="211"/>
      <c r="Q3" s="211"/>
      <c r="U3" s="202"/>
      <c r="W3" s="167"/>
      <c r="X3" s="167" t="s">
        <v>236</v>
      </c>
    </row>
    <row r="4" s="125" customFormat="1" ht="21.75" customHeight="1" spans="1:24">
      <c r="A4" s="204" t="s">
        <v>604</v>
      </c>
      <c r="B4" s="46" t="s">
        <v>246</v>
      </c>
      <c r="C4" s="204" t="s">
        <v>247</v>
      </c>
      <c r="D4" s="204" t="s">
        <v>245</v>
      </c>
      <c r="E4" s="46" t="s">
        <v>248</v>
      </c>
      <c r="F4" s="46" t="s">
        <v>249</v>
      </c>
      <c r="G4" s="46" t="s">
        <v>250</v>
      </c>
      <c r="H4" s="46" t="s">
        <v>605</v>
      </c>
      <c r="I4" s="180" t="s">
        <v>56</v>
      </c>
      <c r="J4" s="175" t="s">
        <v>606</v>
      </c>
      <c r="K4" s="176"/>
      <c r="L4" s="176"/>
      <c r="M4" s="177"/>
      <c r="N4" s="175" t="s">
        <v>254</v>
      </c>
      <c r="O4" s="176"/>
      <c r="P4" s="177"/>
      <c r="Q4" s="46" t="s">
        <v>62</v>
      </c>
      <c r="R4" s="175" t="s">
        <v>63</v>
      </c>
      <c r="S4" s="176"/>
      <c r="T4" s="176"/>
      <c r="U4" s="176"/>
      <c r="V4" s="176"/>
      <c r="W4" s="176"/>
      <c r="X4" s="177"/>
    </row>
    <row r="5" s="125" customFormat="1" ht="21.75" customHeight="1" spans="1:24">
      <c r="A5" s="205"/>
      <c r="B5" s="206"/>
      <c r="C5" s="205"/>
      <c r="D5" s="205"/>
      <c r="E5" s="207"/>
      <c r="F5" s="207"/>
      <c r="G5" s="207"/>
      <c r="H5" s="207"/>
      <c r="I5" s="206"/>
      <c r="J5" s="212" t="s">
        <v>59</v>
      </c>
      <c r="K5" s="213"/>
      <c r="L5" s="46" t="s">
        <v>60</v>
      </c>
      <c r="M5" s="46" t="s">
        <v>61</v>
      </c>
      <c r="N5" s="46" t="s">
        <v>59</v>
      </c>
      <c r="O5" s="46" t="s">
        <v>60</v>
      </c>
      <c r="P5" s="46" t="s">
        <v>61</v>
      </c>
      <c r="Q5" s="207"/>
      <c r="R5" s="46" t="s">
        <v>58</v>
      </c>
      <c r="S5" s="46" t="s">
        <v>64</v>
      </c>
      <c r="T5" s="46" t="s">
        <v>260</v>
      </c>
      <c r="U5" s="46" t="s">
        <v>66</v>
      </c>
      <c r="V5" s="46" t="s">
        <v>67</v>
      </c>
      <c r="W5" s="46" t="s">
        <v>68</v>
      </c>
      <c r="X5" s="46" t="s">
        <v>69</v>
      </c>
    </row>
    <row r="6" s="125" customFormat="1" ht="21" customHeight="1" spans="1:24">
      <c r="A6" s="206"/>
      <c r="B6" s="206"/>
      <c r="C6" s="206"/>
      <c r="D6" s="206"/>
      <c r="E6" s="206"/>
      <c r="F6" s="206"/>
      <c r="G6" s="206"/>
      <c r="H6" s="206"/>
      <c r="I6" s="206"/>
      <c r="J6" s="214"/>
      <c r="K6" s="215"/>
      <c r="L6" s="206"/>
      <c r="M6" s="206"/>
      <c r="N6" s="206"/>
      <c r="O6" s="206"/>
      <c r="P6" s="206"/>
      <c r="Q6" s="206"/>
      <c r="R6" s="206"/>
      <c r="S6" s="206"/>
      <c r="T6" s="206"/>
      <c r="U6" s="206"/>
      <c r="V6" s="206"/>
      <c r="W6" s="207"/>
      <c r="X6" s="206"/>
    </row>
    <row r="7" s="125" customFormat="1" ht="39.75" customHeight="1" spans="1:24">
      <c r="A7" s="208"/>
      <c r="B7" s="209"/>
      <c r="C7" s="208"/>
      <c r="D7" s="208"/>
      <c r="E7" s="50"/>
      <c r="F7" s="50"/>
      <c r="G7" s="50"/>
      <c r="H7" s="50"/>
      <c r="I7" s="209"/>
      <c r="J7" s="51" t="s">
        <v>58</v>
      </c>
      <c r="K7" s="51" t="s">
        <v>607</v>
      </c>
      <c r="L7" s="50"/>
      <c r="M7" s="50"/>
      <c r="N7" s="50"/>
      <c r="O7" s="50"/>
      <c r="P7" s="50"/>
      <c r="Q7" s="50"/>
      <c r="R7" s="50"/>
      <c r="S7" s="50"/>
      <c r="T7" s="50"/>
      <c r="U7" s="209"/>
      <c r="V7" s="50"/>
      <c r="W7" s="50"/>
      <c r="X7" s="50"/>
    </row>
    <row r="8" s="125" customFormat="1" ht="36" customHeight="1" spans="1:24">
      <c r="A8" s="210">
        <v>1</v>
      </c>
      <c r="B8" s="210">
        <v>2</v>
      </c>
      <c r="C8" s="210">
        <v>3</v>
      </c>
      <c r="D8" s="210">
        <v>4</v>
      </c>
      <c r="E8" s="210">
        <v>5</v>
      </c>
      <c r="F8" s="210">
        <v>6</v>
      </c>
      <c r="G8" s="210">
        <v>7</v>
      </c>
      <c r="H8" s="210">
        <v>8</v>
      </c>
      <c r="I8" s="210">
        <v>9</v>
      </c>
      <c r="J8" s="210">
        <v>10</v>
      </c>
      <c r="K8" s="210">
        <v>11</v>
      </c>
      <c r="L8" s="216">
        <v>12</v>
      </c>
      <c r="M8" s="216">
        <v>13</v>
      </c>
      <c r="N8" s="216">
        <v>14</v>
      </c>
      <c r="O8" s="216">
        <v>15</v>
      </c>
      <c r="P8" s="216">
        <v>16</v>
      </c>
      <c r="Q8" s="216">
        <v>17</v>
      </c>
      <c r="R8" s="216">
        <v>18</v>
      </c>
      <c r="S8" s="216">
        <v>19</v>
      </c>
      <c r="T8" s="216">
        <v>20</v>
      </c>
      <c r="U8" s="210">
        <v>21</v>
      </c>
      <c r="V8" s="210">
        <v>22</v>
      </c>
      <c r="W8" s="216">
        <v>23</v>
      </c>
      <c r="X8" s="210">
        <v>24</v>
      </c>
    </row>
    <row r="9" s="125" customFormat="1" ht="36" customHeight="1" spans="1:24">
      <c r="A9" s="200"/>
      <c r="B9" s="200"/>
      <c r="C9" s="200" t="s">
        <v>608</v>
      </c>
      <c r="D9" s="200"/>
      <c r="E9" s="200"/>
      <c r="F9" s="200"/>
      <c r="G9" s="200"/>
      <c r="H9" s="200"/>
      <c r="I9" s="217">
        <v>3300</v>
      </c>
      <c r="J9" s="217"/>
      <c r="K9" s="217"/>
      <c r="L9" s="216"/>
      <c r="M9" s="216"/>
      <c r="N9" s="216"/>
      <c r="O9" s="216"/>
      <c r="P9" s="216"/>
      <c r="Q9" s="216"/>
      <c r="R9" s="217">
        <v>3300</v>
      </c>
      <c r="S9" s="217"/>
      <c r="T9" s="216"/>
      <c r="U9" s="210"/>
      <c r="V9" s="210"/>
      <c r="W9" s="216"/>
      <c r="X9" s="217">
        <v>3300</v>
      </c>
    </row>
    <row r="10" s="125" customFormat="1" ht="36" customHeight="1" spans="1:24">
      <c r="A10" s="200" t="s">
        <v>609</v>
      </c>
      <c r="B10" s="200" t="s">
        <v>610</v>
      </c>
      <c r="C10" s="200" t="s">
        <v>608</v>
      </c>
      <c r="D10" s="200" t="s">
        <v>71</v>
      </c>
      <c r="E10" s="200" t="s">
        <v>160</v>
      </c>
      <c r="F10" s="200" t="s">
        <v>161</v>
      </c>
      <c r="G10" s="200" t="s">
        <v>532</v>
      </c>
      <c r="H10" s="200" t="s">
        <v>533</v>
      </c>
      <c r="I10" s="217">
        <v>3300</v>
      </c>
      <c r="J10" s="217"/>
      <c r="K10" s="217"/>
      <c r="L10" s="216"/>
      <c r="M10" s="216"/>
      <c r="N10" s="216"/>
      <c r="O10" s="216"/>
      <c r="P10" s="216"/>
      <c r="Q10" s="216"/>
      <c r="R10" s="217">
        <v>3300</v>
      </c>
      <c r="S10" s="217"/>
      <c r="T10" s="216"/>
      <c r="U10" s="210"/>
      <c r="V10" s="210"/>
      <c r="W10" s="216"/>
      <c r="X10" s="217">
        <v>3300</v>
      </c>
    </row>
    <row r="11" s="125" customFormat="1" ht="36" customHeight="1" spans="1:24">
      <c r="A11" s="200"/>
      <c r="B11" s="200"/>
      <c r="C11" s="200" t="s">
        <v>611</v>
      </c>
      <c r="D11" s="200"/>
      <c r="E11" s="200"/>
      <c r="F11" s="200"/>
      <c r="G11" s="200"/>
      <c r="H11" s="200"/>
      <c r="I11" s="217">
        <v>14303.77</v>
      </c>
      <c r="J11" s="217"/>
      <c r="K11" s="217"/>
      <c r="L11" s="216"/>
      <c r="M11" s="216"/>
      <c r="N11" s="216"/>
      <c r="O11" s="216"/>
      <c r="P11" s="216"/>
      <c r="Q11" s="216"/>
      <c r="R11" s="217">
        <v>14303.77</v>
      </c>
      <c r="S11" s="217"/>
      <c r="T11" s="216"/>
      <c r="U11" s="210"/>
      <c r="V11" s="210"/>
      <c r="W11" s="216"/>
      <c r="X11" s="217">
        <v>14303.77</v>
      </c>
    </row>
    <row r="12" s="125" customFormat="1" ht="36" customHeight="1" spans="1:24">
      <c r="A12" s="200" t="s">
        <v>612</v>
      </c>
      <c r="B12" s="200" t="s">
        <v>613</v>
      </c>
      <c r="C12" s="200" t="s">
        <v>611</v>
      </c>
      <c r="D12" s="200" t="s">
        <v>71</v>
      </c>
      <c r="E12" s="200" t="s">
        <v>158</v>
      </c>
      <c r="F12" s="200" t="s">
        <v>159</v>
      </c>
      <c r="G12" s="200" t="s">
        <v>532</v>
      </c>
      <c r="H12" s="200" t="s">
        <v>533</v>
      </c>
      <c r="I12" s="217">
        <v>14303.77</v>
      </c>
      <c r="J12" s="217"/>
      <c r="K12" s="217"/>
      <c r="L12" s="216"/>
      <c r="M12" s="216"/>
      <c r="N12" s="216"/>
      <c r="O12" s="216"/>
      <c r="P12" s="216"/>
      <c r="Q12" s="216"/>
      <c r="R12" s="217">
        <v>14303.77</v>
      </c>
      <c r="S12" s="217"/>
      <c r="T12" s="216"/>
      <c r="U12" s="210"/>
      <c r="V12" s="210"/>
      <c r="W12" s="216"/>
      <c r="X12" s="217">
        <v>14303.77</v>
      </c>
    </row>
    <row r="13" s="125" customFormat="1" ht="36" customHeight="1" spans="1:24">
      <c r="A13" s="200"/>
      <c r="B13" s="200"/>
      <c r="C13" s="200" t="s">
        <v>614</v>
      </c>
      <c r="D13" s="200"/>
      <c r="E13" s="200"/>
      <c r="F13" s="200"/>
      <c r="G13" s="200"/>
      <c r="H13" s="200"/>
      <c r="I13" s="217">
        <v>50000</v>
      </c>
      <c r="J13" s="217">
        <v>50000</v>
      </c>
      <c r="K13" s="217">
        <v>50000</v>
      </c>
      <c r="L13" s="216"/>
      <c r="M13" s="216"/>
      <c r="N13" s="216"/>
      <c r="O13" s="216"/>
      <c r="P13" s="216"/>
      <c r="Q13" s="216"/>
      <c r="R13" s="217"/>
      <c r="S13" s="217"/>
      <c r="T13" s="216"/>
      <c r="U13" s="210"/>
      <c r="V13" s="210"/>
      <c r="W13" s="216"/>
      <c r="X13" s="217"/>
    </row>
    <row r="14" s="125" customFormat="1" ht="36" customHeight="1" spans="1:24">
      <c r="A14" s="200" t="s">
        <v>612</v>
      </c>
      <c r="B14" s="200" t="s">
        <v>615</v>
      </c>
      <c r="C14" s="200" t="s">
        <v>614</v>
      </c>
      <c r="D14" s="200" t="s">
        <v>71</v>
      </c>
      <c r="E14" s="200" t="s">
        <v>162</v>
      </c>
      <c r="F14" s="200" t="s">
        <v>163</v>
      </c>
      <c r="G14" s="200" t="s">
        <v>332</v>
      </c>
      <c r="H14" s="200" t="s">
        <v>333</v>
      </c>
      <c r="I14" s="217">
        <v>50000</v>
      </c>
      <c r="J14" s="217">
        <v>50000</v>
      </c>
      <c r="K14" s="217">
        <v>50000</v>
      </c>
      <c r="L14" s="216"/>
      <c r="M14" s="216"/>
      <c r="N14" s="216"/>
      <c r="O14" s="216"/>
      <c r="P14" s="216"/>
      <c r="Q14" s="216"/>
      <c r="R14" s="217"/>
      <c r="S14" s="217"/>
      <c r="T14" s="216"/>
      <c r="U14" s="210"/>
      <c r="V14" s="210"/>
      <c r="W14" s="216"/>
      <c r="X14" s="217"/>
    </row>
    <row r="15" s="125" customFormat="1" ht="36" customHeight="1" spans="1:24">
      <c r="A15" s="200"/>
      <c r="B15" s="200"/>
      <c r="C15" s="200" t="s">
        <v>616</v>
      </c>
      <c r="D15" s="200"/>
      <c r="E15" s="200"/>
      <c r="F15" s="200"/>
      <c r="G15" s="200"/>
      <c r="H15" s="200"/>
      <c r="I15" s="217">
        <v>340000</v>
      </c>
      <c r="J15" s="217">
        <v>340000</v>
      </c>
      <c r="K15" s="217">
        <v>340000</v>
      </c>
      <c r="L15" s="216"/>
      <c r="M15" s="216"/>
      <c r="N15" s="216"/>
      <c r="O15" s="216"/>
      <c r="P15" s="216"/>
      <c r="Q15" s="216"/>
      <c r="R15" s="217"/>
      <c r="S15" s="217"/>
      <c r="T15" s="216"/>
      <c r="U15" s="210"/>
      <c r="V15" s="210"/>
      <c r="W15" s="216"/>
      <c r="X15" s="217"/>
    </row>
    <row r="16" s="125" customFormat="1" ht="36" customHeight="1" spans="1:24">
      <c r="A16" s="200" t="s">
        <v>612</v>
      </c>
      <c r="B16" s="200" t="s">
        <v>617</v>
      </c>
      <c r="C16" s="200" t="s">
        <v>616</v>
      </c>
      <c r="D16" s="200" t="s">
        <v>71</v>
      </c>
      <c r="E16" s="200" t="s">
        <v>162</v>
      </c>
      <c r="F16" s="200" t="s">
        <v>163</v>
      </c>
      <c r="G16" s="200" t="s">
        <v>332</v>
      </c>
      <c r="H16" s="200" t="s">
        <v>333</v>
      </c>
      <c r="I16" s="217">
        <v>10000</v>
      </c>
      <c r="J16" s="217">
        <v>10000</v>
      </c>
      <c r="K16" s="217">
        <v>10000</v>
      </c>
      <c r="L16" s="216"/>
      <c r="M16" s="216"/>
      <c r="N16" s="216"/>
      <c r="O16" s="216"/>
      <c r="P16" s="216"/>
      <c r="Q16" s="216"/>
      <c r="R16" s="217"/>
      <c r="S16" s="217"/>
      <c r="T16" s="216"/>
      <c r="U16" s="210"/>
      <c r="V16" s="210"/>
      <c r="W16" s="216"/>
      <c r="X16" s="217"/>
    </row>
    <row r="17" s="125" customFormat="1" ht="36" customHeight="1" spans="1:24">
      <c r="A17" s="200" t="s">
        <v>612</v>
      </c>
      <c r="B17" s="200" t="s">
        <v>617</v>
      </c>
      <c r="C17" s="200" t="s">
        <v>616</v>
      </c>
      <c r="D17" s="200" t="s">
        <v>71</v>
      </c>
      <c r="E17" s="200" t="s">
        <v>162</v>
      </c>
      <c r="F17" s="200" t="s">
        <v>163</v>
      </c>
      <c r="G17" s="200" t="s">
        <v>618</v>
      </c>
      <c r="H17" s="200" t="s">
        <v>619</v>
      </c>
      <c r="I17" s="217">
        <v>40000</v>
      </c>
      <c r="J17" s="217">
        <v>40000</v>
      </c>
      <c r="K17" s="217">
        <v>40000</v>
      </c>
      <c r="L17" s="216"/>
      <c r="M17" s="216"/>
      <c r="N17" s="216"/>
      <c r="O17" s="216"/>
      <c r="P17" s="216"/>
      <c r="Q17" s="216"/>
      <c r="R17" s="217"/>
      <c r="S17" s="217"/>
      <c r="T17" s="216"/>
      <c r="U17" s="210"/>
      <c r="V17" s="210"/>
      <c r="W17" s="216"/>
      <c r="X17" s="217"/>
    </row>
    <row r="18" s="125" customFormat="1" ht="36" customHeight="1" spans="1:24">
      <c r="A18" s="200" t="s">
        <v>612</v>
      </c>
      <c r="B18" s="200" t="s">
        <v>617</v>
      </c>
      <c r="C18" s="200" t="s">
        <v>616</v>
      </c>
      <c r="D18" s="200" t="s">
        <v>71</v>
      </c>
      <c r="E18" s="200" t="s">
        <v>162</v>
      </c>
      <c r="F18" s="200" t="s">
        <v>163</v>
      </c>
      <c r="G18" s="200" t="s">
        <v>326</v>
      </c>
      <c r="H18" s="200" t="s">
        <v>327</v>
      </c>
      <c r="I18" s="217">
        <v>10000</v>
      </c>
      <c r="J18" s="217">
        <v>10000</v>
      </c>
      <c r="K18" s="217">
        <v>10000</v>
      </c>
      <c r="L18" s="216"/>
      <c r="M18" s="216"/>
      <c r="N18" s="216"/>
      <c r="O18" s="216"/>
      <c r="P18" s="216"/>
      <c r="Q18" s="216"/>
      <c r="R18" s="217"/>
      <c r="S18" s="217"/>
      <c r="T18" s="216"/>
      <c r="U18" s="210"/>
      <c r="V18" s="210"/>
      <c r="W18" s="216"/>
      <c r="X18" s="217"/>
    </row>
    <row r="19" s="125" customFormat="1" ht="36" customHeight="1" spans="1:24">
      <c r="A19" s="200" t="s">
        <v>612</v>
      </c>
      <c r="B19" s="200" t="s">
        <v>617</v>
      </c>
      <c r="C19" s="200" t="s">
        <v>616</v>
      </c>
      <c r="D19" s="200" t="s">
        <v>71</v>
      </c>
      <c r="E19" s="200" t="s">
        <v>162</v>
      </c>
      <c r="F19" s="200" t="s">
        <v>163</v>
      </c>
      <c r="G19" s="200" t="s">
        <v>620</v>
      </c>
      <c r="H19" s="200" t="s">
        <v>621</v>
      </c>
      <c r="I19" s="217">
        <v>30000</v>
      </c>
      <c r="J19" s="217">
        <v>30000</v>
      </c>
      <c r="K19" s="217">
        <v>30000</v>
      </c>
      <c r="L19" s="216"/>
      <c r="M19" s="216"/>
      <c r="N19" s="216"/>
      <c r="O19" s="216"/>
      <c r="P19" s="216"/>
      <c r="Q19" s="216"/>
      <c r="R19" s="217"/>
      <c r="S19" s="217"/>
      <c r="T19" s="216"/>
      <c r="U19" s="210"/>
      <c r="V19" s="210"/>
      <c r="W19" s="216"/>
      <c r="X19" s="217"/>
    </row>
    <row r="20" s="125" customFormat="1" ht="36" customHeight="1" spans="1:24">
      <c r="A20" s="200" t="s">
        <v>612</v>
      </c>
      <c r="B20" s="200" t="s">
        <v>617</v>
      </c>
      <c r="C20" s="200" t="s">
        <v>616</v>
      </c>
      <c r="D20" s="200" t="s">
        <v>71</v>
      </c>
      <c r="E20" s="200" t="s">
        <v>162</v>
      </c>
      <c r="F20" s="200" t="s">
        <v>163</v>
      </c>
      <c r="G20" s="200" t="s">
        <v>469</v>
      </c>
      <c r="H20" s="200" t="s">
        <v>470</v>
      </c>
      <c r="I20" s="217">
        <v>100000</v>
      </c>
      <c r="J20" s="217">
        <v>100000</v>
      </c>
      <c r="K20" s="217">
        <v>100000</v>
      </c>
      <c r="L20" s="216"/>
      <c r="M20" s="216"/>
      <c r="N20" s="216"/>
      <c r="O20" s="216"/>
      <c r="P20" s="216"/>
      <c r="Q20" s="216"/>
      <c r="R20" s="217"/>
      <c r="S20" s="217"/>
      <c r="T20" s="216"/>
      <c r="U20" s="210"/>
      <c r="V20" s="210"/>
      <c r="W20" s="216"/>
      <c r="X20" s="217"/>
    </row>
    <row r="21" s="125" customFormat="1" ht="36" customHeight="1" spans="1:24">
      <c r="A21" s="200" t="s">
        <v>612</v>
      </c>
      <c r="B21" s="200" t="s">
        <v>617</v>
      </c>
      <c r="C21" s="200" t="s">
        <v>616</v>
      </c>
      <c r="D21" s="200" t="s">
        <v>71</v>
      </c>
      <c r="E21" s="200" t="s">
        <v>162</v>
      </c>
      <c r="F21" s="200" t="s">
        <v>163</v>
      </c>
      <c r="G21" s="200" t="s">
        <v>380</v>
      </c>
      <c r="H21" s="200" t="s">
        <v>381</v>
      </c>
      <c r="I21" s="217">
        <v>90000</v>
      </c>
      <c r="J21" s="217">
        <v>90000</v>
      </c>
      <c r="K21" s="217">
        <v>90000</v>
      </c>
      <c r="L21" s="216"/>
      <c r="M21" s="216"/>
      <c r="N21" s="216"/>
      <c r="O21" s="216"/>
      <c r="P21" s="216"/>
      <c r="Q21" s="216"/>
      <c r="R21" s="217"/>
      <c r="S21" s="217"/>
      <c r="T21" s="216"/>
      <c r="U21" s="210"/>
      <c r="V21" s="210"/>
      <c r="W21" s="216"/>
      <c r="X21" s="217"/>
    </row>
    <row r="22" s="125" customFormat="1" ht="36" customHeight="1" spans="1:24">
      <c r="A22" s="200" t="s">
        <v>612</v>
      </c>
      <c r="B22" s="200" t="s">
        <v>617</v>
      </c>
      <c r="C22" s="200" t="s">
        <v>616</v>
      </c>
      <c r="D22" s="200" t="s">
        <v>71</v>
      </c>
      <c r="E22" s="200" t="s">
        <v>162</v>
      </c>
      <c r="F22" s="200" t="s">
        <v>163</v>
      </c>
      <c r="G22" s="200" t="s">
        <v>532</v>
      </c>
      <c r="H22" s="200" t="s">
        <v>533</v>
      </c>
      <c r="I22" s="217">
        <v>60000</v>
      </c>
      <c r="J22" s="217">
        <v>60000</v>
      </c>
      <c r="K22" s="217">
        <v>60000</v>
      </c>
      <c r="L22" s="216"/>
      <c r="M22" s="216"/>
      <c r="N22" s="216"/>
      <c r="O22" s="216"/>
      <c r="P22" s="216"/>
      <c r="Q22" s="216"/>
      <c r="R22" s="217"/>
      <c r="S22" s="217"/>
      <c r="T22" s="216"/>
      <c r="U22" s="210"/>
      <c r="V22" s="210"/>
      <c r="W22" s="216"/>
      <c r="X22" s="217"/>
    </row>
    <row r="23" s="125" customFormat="1" ht="36" customHeight="1" spans="1:24">
      <c r="A23" s="200"/>
      <c r="B23" s="200"/>
      <c r="C23" s="200" t="s">
        <v>622</v>
      </c>
      <c r="D23" s="200"/>
      <c r="E23" s="200"/>
      <c r="F23" s="200"/>
      <c r="G23" s="200"/>
      <c r="H23" s="200"/>
      <c r="I23" s="217">
        <v>5000000</v>
      </c>
      <c r="J23" s="217"/>
      <c r="K23" s="217"/>
      <c r="L23" s="216"/>
      <c r="M23" s="216"/>
      <c r="N23" s="216"/>
      <c r="O23" s="216"/>
      <c r="P23" s="216"/>
      <c r="Q23" s="216"/>
      <c r="R23" s="217">
        <v>5000000</v>
      </c>
      <c r="S23" s="217"/>
      <c r="T23" s="216"/>
      <c r="U23" s="210"/>
      <c r="V23" s="210"/>
      <c r="W23" s="216"/>
      <c r="X23" s="217">
        <v>5000000</v>
      </c>
    </row>
    <row r="24" s="125" customFormat="1" ht="36" customHeight="1" spans="1:24">
      <c r="A24" s="200" t="s">
        <v>609</v>
      </c>
      <c r="B24" s="200" t="s">
        <v>623</v>
      </c>
      <c r="C24" s="200" t="s">
        <v>622</v>
      </c>
      <c r="D24" s="200" t="s">
        <v>71</v>
      </c>
      <c r="E24" s="200" t="s">
        <v>132</v>
      </c>
      <c r="F24" s="200" t="s">
        <v>133</v>
      </c>
      <c r="G24" s="200" t="s">
        <v>532</v>
      </c>
      <c r="H24" s="200" t="s">
        <v>533</v>
      </c>
      <c r="I24" s="217">
        <v>5000000</v>
      </c>
      <c r="J24" s="217"/>
      <c r="K24" s="217"/>
      <c r="L24" s="216"/>
      <c r="M24" s="216"/>
      <c r="N24" s="216"/>
      <c r="O24" s="216"/>
      <c r="P24" s="216"/>
      <c r="Q24" s="216"/>
      <c r="R24" s="217">
        <v>5000000</v>
      </c>
      <c r="S24" s="217"/>
      <c r="T24" s="216"/>
      <c r="U24" s="210"/>
      <c r="V24" s="210"/>
      <c r="W24" s="216"/>
      <c r="X24" s="217">
        <v>5000000</v>
      </c>
    </row>
    <row r="25" s="125" customFormat="1" ht="36" customHeight="1" spans="1:24">
      <c r="A25" s="200"/>
      <c r="B25" s="200"/>
      <c r="C25" s="200" t="s">
        <v>624</v>
      </c>
      <c r="D25" s="200"/>
      <c r="E25" s="200"/>
      <c r="F25" s="200"/>
      <c r="G25" s="200"/>
      <c r="H25" s="200"/>
      <c r="I25" s="217">
        <v>32900</v>
      </c>
      <c r="J25" s="217">
        <v>32900</v>
      </c>
      <c r="K25" s="217">
        <v>32900</v>
      </c>
      <c r="L25" s="216"/>
      <c r="M25" s="216"/>
      <c r="N25" s="216"/>
      <c r="O25" s="216"/>
      <c r="P25" s="216"/>
      <c r="Q25" s="216"/>
      <c r="R25" s="217"/>
      <c r="S25" s="217"/>
      <c r="T25" s="216"/>
      <c r="U25" s="210"/>
      <c r="V25" s="210"/>
      <c r="W25" s="216"/>
      <c r="X25" s="217"/>
    </row>
    <row r="26" s="125" customFormat="1" ht="36" customHeight="1" spans="1:24">
      <c r="A26" s="200" t="s">
        <v>612</v>
      </c>
      <c r="B26" s="200" t="s">
        <v>625</v>
      </c>
      <c r="C26" s="200" t="s">
        <v>624</v>
      </c>
      <c r="D26" s="200" t="s">
        <v>71</v>
      </c>
      <c r="E26" s="200" t="s">
        <v>166</v>
      </c>
      <c r="F26" s="200" t="s">
        <v>167</v>
      </c>
      <c r="G26" s="200" t="s">
        <v>626</v>
      </c>
      <c r="H26" s="200" t="s">
        <v>627</v>
      </c>
      <c r="I26" s="217">
        <v>32900</v>
      </c>
      <c r="J26" s="217">
        <v>32900</v>
      </c>
      <c r="K26" s="217">
        <v>32900</v>
      </c>
      <c r="L26" s="216"/>
      <c r="M26" s="216"/>
      <c r="N26" s="216"/>
      <c r="O26" s="216"/>
      <c r="P26" s="216"/>
      <c r="Q26" s="216"/>
      <c r="R26" s="217"/>
      <c r="S26" s="217"/>
      <c r="T26" s="216"/>
      <c r="U26" s="210"/>
      <c r="V26" s="210"/>
      <c r="W26" s="216"/>
      <c r="X26" s="217"/>
    </row>
    <row r="27" s="125" customFormat="1" ht="36" customHeight="1" spans="1:24">
      <c r="A27" s="200"/>
      <c r="B27" s="200"/>
      <c r="C27" s="200" t="s">
        <v>628</v>
      </c>
      <c r="D27" s="200"/>
      <c r="E27" s="200"/>
      <c r="F27" s="200"/>
      <c r="G27" s="200"/>
      <c r="H27" s="200"/>
      <c r="I27" s="217">
        <v>819000</v>
      </c>
      <c r="J27" s="217">
        <v>819000</v>
      </c>
      <c r="K27" s="217">
        <v>819000</v>
      </c>
      <c r="L27" s="216"/>
      <c r="M27" s="216"/>
      <c r="N27" s="216"/>
      <c r="O27" s="216"/>
      <c r="P27" s="216"/>
      <c r="Q27" s="216"/>
      <c r="R27" s="217"/>
      <c r="S27" s="217"/>
      <c r="T27" s="216"/>
      <c r="U27" s="210"/>
      <c r="V27" s="210"/>
      <c r="W27" s="216"/>
      <c r="X27" s="217"/>
    </row>
    <row r="28" s="125" customFormat="1" ht="36" customHeight="1" spans="1:24">
      <c r="A28" s="200" t="s">
        <v>629</v>
      </c>
      <c r="B28" s="200" t="s">
        <v>630</v>
      </c>
      <c r="C28" s="200" t="s">
        <v>628</v>
      </c>
      <c r="D28" s="200" t="s">
        <v>71</v>
      </c>
      <c r="E28" s="200" t="s">
        <v>158</v>
      </c>
      <c r="F28" s="200" t="s">
        <v>159</v>
      </c>
      <c r="G28" s="200" t="s">
        <v>380</v>
      </c>
      <c r="H28" s="200" t="s">
        <v>381</v>
      </c>
      <c r="I28" s="217">
        <v>819000</v>
      </c>
      <c r="J28" s="217">
        <v>819000</v>
      </c>
      <c r="K28" s="217">
        <v>819000</v>
      </c>
      <c r="L28" s="216"/>
      <c r="M28" s="216"/>
      <c r="N28" s="216"/>
      <c r="O28" s="216"/>
      <c r="P28" s="216"/>
      <c r="Q28" s="216"/>
      <c r="R28" s="217"/>
      <c r="S28" s="217"/>
      <c r="T28" s="216"/>
      <c r="U28" s="210"/>
      <c r="V28" s="210"/>
      <c r="W28" s="216"/>
      <c r="X28" s="217"/>
    </row>
    <row r="29" s="125" customFormat="1" ht="36" customHeight="1" spans="1:24">
      <c r="A29" s="200"/>
      <c r="B29" s="200"/>
      <c r="C29" s="200" t="s">
        <v>631</v>
      </c>
      <c r="D29" s="200"/>
      <c r="E29" s="200"/>
      <c r="F29" s="200"/>
      <c r="G29" s="200"/>
      <c r="H29" s="200"/>
      <c r="I29" s="217">
        <v>85000</v>
      </c>
      <c r="J29" s="217">
        <v>85000</v>
      </c>
      <c r="K29" s="217">
        <v>85000</v>
      </c>
      <c r="L29" s="216"/>
      <c r="M29" s="216"/>
      <c r="N29" s="216"/>
      <c r="O29" s="216"/>
      <c r="P29" s="216"/>
      <c r="Q29" s="216"/>
      <c r="R29" s="217"/>
      <c r="S29" s="217"/>
      <c r="T29" s="216"/>
      <c r="U29" s="210"/>
      <c r="V29" s="210"/>
      <c r="W29" s="216"/>
      <c r="X29" s="217"/>
    </row>
    <row r="30" s="125" customFormat="1" ht="36" customHeight="1" spans="1:24">
      <c r="A30" s="200" t="s">
        <v>612</v>
      </c>
      <c r="B30" s="200" t="s">
        <v>632</v>
      </c>
      <c r="C30" s="200" t="s">
        <v>631</v>
      </c>
      <c r="D30" s="200" t="s">
        <v>71</v>
      </c>
      <c r="E30" s="200" t="s">
        <v>156</v>
      </c>
      <c r="F30" s="200" t="s">
        <v>157</v>
      </c>
      <c r="G30" s="200" t="s">
        <v>326</v>
      </c>
      <c r="H30" s="200" t="s">
        <v>327</v>
      </c>
      <c r="I30" s="217">
        <v>85000</v>
      </c>
      <c r="J30" s="217">
        <v>85000</v>
      </c>
      <c r="K30" s="217">
        <v>85000</v>
      </c>
      <c r="L30" s="216"/>
      <c r="M30" s="216"/>
      <c r="N30" s="216"/>
      <c r="O30" s="216"/>
      <c r="P30" s="216"/>
      <c r="Q30" s="216"/>
      <c r="R30" s="217"/>
      <c r="S30" s="217"/>
      <c r="T30" s="216"/>
      <c r="U30" s="210"/>
      <c r="V30" s="210"/>
      <c r="W30" s="216"/>
      <c r="X30" s="217"/>
    </row>
    <row r="31" s="125" customFormat="1" ht="36" customHeight="1" spans="1:24">
      <c r="A31" s="200"/>
      <c r="B31" s="200"/>
      <c r="C31" s="200" t="s">
        <v>633</v>
      </c>
      <c r="D31" s="200"/>
      <c r="E31" s="200"/>
      <c r="F31" s="200"/>
      <c r="G31" s="200"/>
      <c r="H31" s="200"/>
      <c r="I31" s="217">
        <v>491400</v>
      </c>
      <c r="J31" s="217">
        <v>491400</v>
      </c>
      <c r="K31" s="217">
        <v>491400</v>
      </c>
      <c r="L31" s="216"/>
      <c r="M31" s="216"/>
      <c r="N31" s="216"/>
      <c r="O31" s="216"/>
      <c r="P31" s="216"/>
      <c r="Q31" s="216"/>
      <c r="R31" s="217"/>
      <c r="S31" s="217"/>
      <c r="T31" s="216"/>
      <c r="U31" s="210"/>
      <c r="V31" s="210"/>
      <c r="W31" s="216"/>
      <c r="X31" s="217"/>
    </row>
    <row r="32" s="125" customFormat="1" ht="36" customHeight="1" spans="1:24">
      <c r="A32" s="200" t="s">
        <v>629</v>
      </c>
      <c r="B32" s="200" t="s">
        <v>634</v>
      </c>
      <c r="C32" s="200" t="s">
        <v>633</v>
      </c>
      <c r="D32" s="200" t="s">
        <v>71</v>
      </c>
      <c r="E32" s="200" t="s">
        <v>156</v>
      </c>
      <c r="F32" s="200" t="s">
        <v>157</v>
      </c>
      <c r="G32" s="200" t="s">
        <v>380</v>
      </c>
      <c r="H32" s="200" t="s">
        <v>381</v>
      </c>
      <c r="I32" s="217">
        <v>491400</v>
      </c>
      <c r="J32" s="217">
        <v>491400</v>
      </c>
      <c r="K32" s="217">
        <v>491400</v>
      </c>
      <c r="L32" s="216"/>
      <c r="M32" s="216"/>
      <c r="N32" s="216"/>
      <c r="O32" s="216"/>
      <c r="P32" s="216"/>
      <c r="Q32" s="216"/>
      <c r="R32" s="217"/>
      <c r="S32" s="217"/>
      <c r="T32" s="216"/>
      <c r="U32" s="210"/>
      <c r="V32" s="210"/>
      <c r="W32" s="216"/>
      <c r="X32" s="217"/>
    </row>
    <row r="33" s="125" customFormat="1" ht="36" customHeight="1" spans="1:24">
      <c r="A33" s="200"/>
      <c r="B33" s="200"/>
      <c r="C33" s="200" t="s">
        <v>635</v>
      </c>
      <c r="D33" s="200"/>
      <c r="E33" s="200"/>
      <c r="F33" s="200"/>
      <c r="G33" s="200"/>
      <c r="H33" s="200"/>
      <c r="I33" s="217">
        <v>3000</v>
      </c>
      <c r="J33" s="217">
        <v>3000</v>
      </c>
      <c r="K33" s="217">
        <v>3000</v>
      </c>
      <c r="L33" s="216"/>
      <c r="M33" s="216"/>
      <c r="N33" s="216"/>
      <c r="O33" s="216"/>
      <c r="P33" s="216"/>
      <c r="Q33" s="216"/>
      <c r="R33" s="217"/>
      <c r="S33" s="217"/>
      <c r="T33" s="216"/>
      <c r="U33" s="210"/>
      <c r="V33" s="210"/>
      <c r="W33" s="216"/>
      <c r="X33" s="217"/>
    </row>
    <row r="34" s="125" customFormat="1" ht="36" customHeight="1" spans="1:24">
      <c r="A34" s="200" t="s">
        <v>612</v>
      </c>
      <c r="B34" s="200" t="s">
        <v>636</v>
      </c>
      <c r="C34" s="200" t="s">
        <v>635</v>
      </c>
      <c r="D34" s="200" t="s">
        <v>71</v>
      </c>
      <c r="E34" s="200" t="s">
        <v>130</v>
      </c>
      <c r="F34" s="200" t="s">
        <v>131</v>
      </c>
      <c r="G34" s="200" t="s">
        <v>332</v>
      </c>
      <c r="H34" s="200" t="s">
        <v>333</v>
      </c>
      <c r="I34" s="217">
        <v>3000</v>
      </c>
      <c r="J34" s="217">
        <v>3000</v>
      </c>
      <c r="K34" s="217">
        <v>3000</v>
      </c>
      <c r="L34" s="216"/>
      <c r="M34" s="216"/>
      <c r="N34" s="216"/>
      <c r="O34" s="216"/>
      <c r="P34" s="216"/>
      <c r="Q34" s="216"/>
      <c r="R34" s="217"/>
      <c r="S34" s="217"/>
      <c r="T34" s="216"/>
      <c r="U34" s="210"/>
      <c r="V34" s="210"/>
      <c r="W34" s="216"/>
      <c r="X34" s="217"/>
    </row>
    <row r="35" s="125" customFormat="1" ht="36" customHeight="1" spans="1:24">
      <c r="A35" s="200"/>
      <c r="B35" s="200"/>
      <c r="C35" s="200" t="s">
        <v>637</v>
      </c>
      <c r="D35" s="200"/>
      <c r="E35" s="200"/>
      <c r="F35" s="200"/>
      <c r="G35" s="200"/>
      <c r="H35" s="200"/>
      <c r="I35" s="217">
        <v>325100</v>
      </c>
      <c r="J35" s="217">
        <v>325100</v>
      </c>
      <c r="K35" s="217">
        <v>325100</v>
      </c>
      <c r="L35" s="216"/>
      <c r="M35" s="216"/>
      <c r="N35" s="216"/>
      <c r="O35" s="216"/>
      <c r="P35" s="216"/>
      <c r="Q35" s="216"/>
      <c r="R35" s="217"/>
      <c r="S35" s="217"/>
      <c r="T35" s="216"/>
      <c r="U35" s="210"/>
      <c r="V35" s="210"/>
      <c r="W35" s="216"/>
      <c r="X35" s="217"/>
    </row>
    <row r="36" s="125" customFormat="1" ht="36" customHeight="1" spans="1:24">
      <c r="A36" s="200" t="s">
        <v>612</v>
      </c>
      <c r="B36" s="200" t="s">
        <v>638</v>
      </c>
      <c r="C36" s="200" t="s">
        <v>637</v>
      </c>
      <c r="D36" s="200" t="s">
        <v>71</v>
      </c>
      <c r="E36" s="200" t="s">
        <v>148</v>
      </c>
      <c r="F36" s="200" t="s">
        <v>149</v>
      </c>
      <c r="G36" s="200" t="s">
        <v>380</v>
      </c>
      <c r="H36" s="200" t="s">
        <v>381</v>
      </c>
      <c r="I36" s="217">
        <v>325100</v>
      </c>
      <c r="J36" s="217">
        <v>325100</v>
      </c>
      <c r="K36" s="217">
        <v>325100</v>
      </c>
      <c r="L36" s="216"/>
      <c r="M36" s="216"/>
      <c r="N36" s="216"/>
      <c r="O36" s="216"/>
      <c r="P36" s="216"/>
      <c r="Q36" s="216"/>
      <c r="R36" s="217"/>
      <c r="S36" s="217"/>
      <c r="T36" s="216"/>
      <c r="U36" s="210"/>
      <c r="V36" s="210"/>
      <c r="W36" s="216"/>
      <c r="X36" s="217"/>
    </row>
    <row r="37" s="125" customFormat="1" ht="36" customHeight="1" spans="1:24">
      <c r="A37" s="200"/>
      <c r="B37" s="200"/>
      <c r="C37" s="200" t="s">
        <v>639</v>
      </c>
      <c r="D37" s="200"/>
      <c r="E37" s="200"/>
      <c r="F37" s="200"/>
      <c r="G37" s="200"/>
      <c r="H37" s="200"/>
      <c r="I37" s="217">
        <v>113405.6</v>
      </c>
      <c r="J37" s="217">
        <v>113405.6</v>
      </c>
      <c r="K37" s="217">
        <v>113405.6</v>
      </c>
      <c r="L37" s="216"/>
      <c r="M37" s="216"/>
      <c r="N37" s="216"/>
      <c r="O37" s="216"/>
      <c r="P37" s="216"/>
      <c r="Q37" s="216"/>
      <c r="R37" s="217"/>
      <c r="S37" s="217"/>
      <c r="T37" s="216"/>
      <c r="U37" s="210"/>
      <c r="V37" s="210"/>
      <c r="W37" s="216"/>
      <c r="X37" s="217"/>
    </row>
    <row r="38" s="125" customFormat="1" ht="36" customHeight="1" spans="1:24">
      <c r="A38" s="200" t="s">
        <v>629</v>
      </c>
      <c r="B38" s="200" t="s">
        <v>640</v>
      </c>
      <c r="C38" s="200" t="s">
        <v>639</v>
      </c>
      <c r="D38" s="200" t="s">
        <v>71</v>
      </c>
      <c r="E38" s="200" t="s">
        <v>166</v>
      </c>
      <c r="F38" s="200" t="s">
        <v>167</v>
      </c>
      <c r="G38" s="200" t="s">
        <v>626</v>
      </c>
      <c r="H38" s="200" t="s">
        <v>627</v>
      </c>
      <c r="I38" s="217">
        <v>113405.6</v>
      </c>
      <c r="J38" s="217">
        <v>113405.6</v>
      </c>
      <c r="K38" s="217">
        <v>113405.6</v>
      </c>
      <c r="L38" s="216"/>
      <c r="M38" s="216"/>
      <c r="N38" s="216"/>
      <c r="O38" s="216"/>
      <c r="P38" s="216"/>
      <c r="Q38" s="216"/>
      <c r="R38" s="217"/>
      <c r="S38" s="217"/>
      <c r="T38" s="216"/>
      <c r="U38" s="210"/>
      <c r="V38" s="210"/>
      <c r="W38" s="216"/>
      <c r="X38" s="217"/>
    </row>
    <row r="39" s="125" customFormat="1" ht="36" customHeight="1" spans="1:24">
      <c r="A39" s="200"/>
      <c r="B39" s="200"/>
      <c r="C39" s="200" t="s">
        <v>641</v>
      </c>
      <c r="D39" s="200"/>
      <c r="E39" s="200"/>
      <c r="F39" s="200"/>
      <c r="G39" s="200"/>
      <c r="H39" s="200"/>
      <c r="I39" s="217">
        <v>62294.4</v>
      </c>
      <c r="J39" s="217">
        <v>62294.4</v>
      </c>
      <c r="K39" s="217">
        <v>62294.4</v>
      </c>
      <c r="L39" s="216"/>
      <c r="M39" s="216"/>
      <c r="N39" s="216"/>
      <c r="O39" s="216"/>
      <c r="P39" s="216"/>
      <c r="Q39" s="216"/>
      <c r="R39" s="217"/>
      <c r="S39" s="217"/>
      <c r="T39" s="216"/>
      <c r="U39" s="210"/>
      <c r="V39" s="210"/>
      <c r="W39" s="216"/>
      <c r="X39" s="217"/>
    </row>
    <row r="40" s="125" customFormat="1" ht="36" customHeight="1" spans="1:24">
      <c r="A40" s="200" t="s">
        <v>629</v>
      </c>
      <c r="B40" s="200" t="s">
        <v>642</v>
      </c>
      <c r="C40" s="200" t="s">
        <v>641</v>
      </c>
      <c r="D40" s="200" t="s">
        <v>71</v>
      </c>
      <c r="E40" s="200" t="s">
        <v>166</v>
      </c>
      <c r="F40" s="200" t="s">
        <v>167</v>
      </c>
      <c r="G40" s="200" t="s">
        <v>626</v>
      </c>
      <c r="H40" s="200" t="s">
        <v>627</v>
      </c>
      <c r="I40" s="217">
        <v>62294.4</v>
      </c>
      <c r="J40" s="217">
        <v>62294.4</v>
      </c>
      <c r="K40" s="217">
        <v>62294.4</v>
      </c>
      <c r="L40" s="216"/>
      <c r="M40" s="216"/>
      <c r="N40" s="216"/>
      <c r="O40" s="216"/>
      <c r="P40" s="216"/>
      <c r="Q40" s="216"/>
      <c r="R40" s="217"/>
      <c r="S40" s="217"/>
      <c r="T40" s="216"/>
      <c r="U40" s="210"/>
      <c r="V40" s="210"/>
      <c r="W40" s="216"/>
      <c r="X40" s="217"/>
    </row>
    <row r="41" s="125" customFormat="1" ht="36" customHeight="1" spans="1:24">
      <c r="A41" s="200"/>
      <c r="B41" s="200"/>
      <c r="C41" s="200" t="s">
        <v>643</v>
      </c>
      <c r="D41" s="200"/>
      <c r="E41" s="200"/>
      <c r="F41" s="200"/>
      <c r="G41" s="200"/>
      <c r="H41" s="200"/>
      <c r="I41" s="217">
        <v>7200</v>
      </c>
      <c r="J41" s="217">
        <v>7200</v>
      </c>
      <c r="K41" s="217">
        <v>7200</v>
      </c>
      <c r="L41" s="216"/>
      <c r="M41" s="216"/>
      <c r="N41" s="216"/>
      <c r="O41" s="216"/>
      <c r="P41" s="216"/>
      <c r="Q41" s="216"/>
      <c r="R41" s="217"/>
      <c r="S41" s="217"/>
      <c r="T41" s="216"/>
      <c r="U41" s="210"/>
      <c r="V41" s="210"/>
      <c r="W41" s="216"/>
      <c r="X41" s="217"/>
    </row>
    <row r="42" s="125" customFormat="1" ht="36" customHeight="1" spans="1:24">
      <c r="A42" s="200" t="s">
        <v>612</v>
      </c>
      <c r="B42" s="200" t="s">
        <v>644</v>
      </c>
      <c r="C42" s="200" t="s">
        <v>643</v>
      </c>
      <c r="D42" s="200" t="s">
        <v>71</v>
      </c>
      <c r="E42" s="200" t="s">
        <v>166</v>
      </c>
      <c r="F42" s="200" t="s">
        <v>167</v>
      </c>
      <c r="G42" s="200" t="s">
        <v>562</v>
      </c>
      <c r="H42" s="200" t="s">
        <v>563</v>
      </c>
      <c r="I42" s="217">
        <v>7200</v>
      </c>
      <c r="J42" s="217">
        <v>7200</v>
      </c>
      <c r="K42" s="217">
        <v>7200</v>
      </c>
      <c r="L42" s="216"/>
      <c r="M42" s="216"/>
      <c r="N42" s="216"/>
      <c r="O42" s="216"/>
      <c r="P42" s="216"/>
      <c r="Q42" s="216"/>
      <c r="R42" s="217"/>
      <c r="S42" s="217"/>
      <c r="T42" s="216"/>
      <c r="U42" s="210"/>
      <c r="V42" s="210"/>
      <c r="W42" s="216"/>
      <c r="X42" s="217"/>
    </row>
    <row r="43" s="125" customFormat="1" ht="36" customHeight="1" spans="1:24">
      <c r="A43" s="200"/>
      <c r="B43" s="200"/>
      <c r="C43" s="200" t="s">
        <v>645</v>
      </c>
      <c r="D43" s="200"/>
      <c r="E43" s="200"/>
      <c r="F43" s="200"/>
      <c r="G43" s="200"/>
      <c r="H43" s="200"/>
      <c r="I43" s="217">
        <v>96000</v>
      </c>
      <c r="J43" s="217">
        <v>96000</v>
      </c>
      <c r="K43" s="217">
        <v>96000</v>
      </c>
      <c r="L43" s="216"/>
      <c r="M43" s="216"/>
      <c r="N43" s="216"/>
      <c r="O43" s="216"/>
      <c r="P43" s="216"/>
      <c r="Q43" s="216"/>
      <c r="R43" s="217"/>
      <c r="S43" s="217"/>
      <c r="T43" s="216"/>
      <c r="U43" s="210"/>
      <c r="V43" s="210"/>
      <c r="W43" s="216"/>
      <c r="X43" s="217"/>
    </row>
    <row r="44" s="125" customFormat="1" ht="36" customHeight="1" spans="1:24">
      <c r="A44" s="200" t="s">
        <v>609</v>
      </c>
      <c r="B44" s="200" t="s">
        <v>646</v>
      </c>
      <c r="C44" s="200" t="s">
        <v>645</v>
      </c>
      <c r="D44" s="200" t="s">
        <v>71</v>
      </c>
      <c r="E44" s="200" t="s">
        <v>166</v>
      </c>
      <c r="F44" s="200" t="s">
        <v>167</v>
      </c>
      <c r="G44" s="200" t="s">
        <v>380</v>
      </c>
      <c r="H44" s="200" t="s">
        <v>381</v>
      </c>
      <c r="I44" s="217">
        <v>96000</v>
      </c>
      <c r="J44" s="217">
        <v>96000</v>
      </c>
      <c r="K44" s="217">
        <v>96000</v>
      </c>
      <c r="L44" s="216"/>
      <c r="M44" s="216"/>
      <c r="N44" s="216"/>
      <c r="O44" s="216"/>
      <c r="P44" s="216"/>
      <c r="Q44" s="216"/>
      <c r="R44" s="217"/>
      <c r="S44" s="217"/>
      <c r="T44" s="216"/>
      <c r="U44" s="210"/>
      <c r="V44" s="210"/>
      <c r="W44" s="216"/>
      <c r="X44" s="217"/>
    </row>
    <row r="45" s="125" customFormat="1" ht="36" customHeight="1" spans="1:24">
      <c r="A45" s="200"/>
      <c r="B45" s="200"/>
      <c r="C45" s="200" t="s">
        <v>647</v>
      </c>
      <c r="D45" s="200"/>
      <c r="E45" s="200"/>
      <c r="F45" s="200"/>
      <c r="G45" s="200"/>
      <c r="H45" s="200"/>
      <c r="I45" s="217">
        <v>103250</v>
      </c>
      <c r="J45" s="217">
        <v>103250</v>
      </c>
      <c r="K45" s="217">
        <v>103250</v>
      </c>
      <c r="L45" s="216"/>
      <c r="M45" s="216"/>
      <c r="N45" s="216"/>
      <c r="O45" s="216"/>
      <c r="P45" s="216"/>
      <c r="Q45" s="216"/>
      <c r="R45" s="217"/>
      <c r="S45" s="217"/>
      <c r="T45" s="216"/>
      <c r="U45" s="210"/>
      <c r="V45" s="210"/>
      <c r="W45" s="216"/>
      <c r="X45" s="217"/>
    </row>
    <row r="46" s="125" customFormat="1" ht="36" customHeight="1" spans="1:24">
      <c r="A46" s="200" t="s">
        <v>612</v>
      </c>
      <c r="B46" s="200" t="s">
        <v>648</v>
      </c>
      <c r="C46" s="200" t="s">
        <v>647</v>
      </c>
      <c r="D46" s="200" t="s">
        <v>71</v>
      </c>
      <c r="E46" s="200" t="s">
        <v>166</v>
      </c>
      <c r="F46" s="200" t="s">
        <v>167</v>
      </c>
      <c r="G46" s="200" t="s">
        <v>378</v>
      </c>
      <c r="H46" s="200" t="s">
        <v>379</v>
      </c>
      <c r="I46" s="217">
        <v>103250</v>
      </c>
      <c r="J46" s="217">
        <v>103250</v>
      </c>
      <c r="K46" s="217">
        <v>103250</v>
      </c>
      <c r="L46" s="216"/>
      <c r="M46" s="216"/>
      <c r="N46" s="216"/>
      <c r="O46" s="216"/>
      <c r="P46" s="216"/>
      <c r="Q46" s="216"/>
      <c r="R46" s="217"/>
      <c r="S46" s="217"/>
      <c r="T46" s="216"/>
      <c r="U46" s="210"/>
      <c r="V46" s="210"/>
      <c r="W46" s="216"/>
      <c r="X46" s="217"/>
    </row>
    <row r="47" s="125" customFormat="1" ht="36" customHeight="1" spans="1:24">
      <c r="A47" s="200"/>
      <c r="B47" s="200"/>
      <c r="C47" s="200" t="s">
        <v>649</v>
      </c>
      <c r="D47" s="200"/>
      <c r="E47" s="200"/>
      <c r="F47" s="200"/>
      <c r="G47" s="200"/>
      <c r="H47" s="200"/>
      <c r="I47" s="217">
        <v>14000</v>
      </c>
      <c r="J47" s="217">
        <v>14000</v>
      </c>
      <c r="K47" s="217">
        <v>14000</v>
      </c>
      <c r="L47" s="216"/>
      <c r="M47" s="216"/>
      <c r="N47" s="216"/>
      <c r="O47" s="216"/>
      <c r="P47" s="216"/>
      <c r="Q47" s="216"/>
      <c r="R47" s="217"/>
      <c r="S47" s="217"/>
      <c r="T47" s="216"/>
      <c r="U47" s="210"/>
      <c r="V47" s="210"/>
      <c r="W47" s="216"/>
      <c r="X47" s="217"/>
    </row>
    <row r="48" s="125" customFormat="1" ht="36" customHeight="1" spans="1:24">
      <c r="A48" s="200" t="s">
        <v>612</v>
      </c>
      <c r="B48" s="200" t="s">
        <v>650</v>
      </c>
      <c r="C48" s="200" t="s">
        <v>649</v>
      </c>
      <c r="D48" s="200" t="s">
        <v>71</v>
      </c>
      <c r="E48" s="200" t="s">
        <v>148</v>
      </c>
      <c r="F48" s="200" t="s">
        <v>149</v>
      </c>
      <c r="G48" s="200" t="s">
        <v>380</v>
      </c>
      <c r="H48" s="200" t="s">
        <v>381</v>
      </c>
      <c r="I48" s="217">
        <v>14000</v>
      </c>
      <c r="J48" s="217">
        <v>14000</v>
      </c>
      <c r="K48" s="217">
        <v>14000</v>
      </c>
      <c r="L48" s="216"/>
      <c r="M48" s="216"/>
      <c r="N48" s="216"/>
      <c r="O48" s="216"/>
      <c r="P48" s="216"/>
      <c r="Q48" s="216"/>
      <c r="R48" s="217"/>
      <c r="S48" s="217"/>
      <c r="T48" s="216"/>
      <c r="U48" s="210"/>
      <c r="V48" s="210"/>
      <c r="W48" s="216"/>
      <c r="X48" s="217"/>
    </row>
    <row r="49" s="125" customFormat="1" ht="36" customHeight="1" spans="1:24">
      <c r="A49" s="200"/>
      <c r="B49" s="200"/>
      <c r="C49" s="200" t="s">
        <v>651</v>
      </c>
      <c r="D49" s="200"/>
      <c r="E49" s="200"/>
      <c r="F49" s="200"/>
      <c r="G49" s="200"/>
      <c r="H49" s="200"/>
      <c r="I49" s="217">
        <v>42000</v>
      </c>
      <c r="J49" s="217">
        <v>42000</v>
      </c>
      <c r="K49" s="217">
        <v>42000</v>
      </c>
      <c r="L49" s="216"/>
      <c r="M49" s="216"/>
      <c r="N49" s="216"/>
      <c r="O49" s="216"/>
      <c r="P49" s="216"/>
      <c r="Q49" s="216"/>
      <c r="R49" s="217"/>
      <c r="S49" s="217"/>
      <c r="T49" s="216"/>
      <c r="U49" s="210"/>
      <c r="V49" s="210"/>
      <c r="W49" s="216"/>
      <c r="X49" s="217"/>
    </row>
    <row r="50" s="125" customFormat="1" ht="36" customHeight="1" spans="1:24">
      <c r="A50" s="200" t="s">
        <v>609</v>
      </c>
      <c r="B50" s="200" t="s">
        <v>652</v>
      </c>
      <c r="C50" s="200" t="s">
        <v>651</v>
      </c>
      <c r="D50" s="200" t="s">
        <v>71</v>
      </c>
      <c r="E50" s="200" t="s">
        <v>148</v>
      </c>
      <c r="F50" s="200" t="s">
        <v>149</v>
      </c>
      <c r="G50" s="200" t="s">
        <v>378</v>
      </c>
      <c r="H50" s="200" t="s">
        <v>379</v>
      </c>
      <c r="I50" s="217">
        <v>42000</v>
      </c>
      <c r="J50" s="217">
        <v>42000</v>
      </c>
      <c r="K50" s="217">
        <v>42000</v>
      </c>
      <c r="L50" s="216"/>
      <c r="M50" s="216"/>
      <c r="N50" s="216"/>
      <c r="O50" s="216"/>
      <c r="P50" s="216"/>
      <c r="Q50" s="216"/>
      <c r="R50" s="217"/>
      <c r="S50" s="217"/>
      <c r="T50" s="216"/>
      <c r="U50" s="210"/>
      <c r="V50" s="210"/>
      <c r="W50" s="216"/>
      <c r="X50" s="217"/>
    </row>
    <row r="51" s="125" customFormat="1" ht="36" customHeight="1" spans="1:24">
      <c r="A51" s="200"/>
      <c r="B51" s="200"/>
      <c r="C51" s="200" t="s">
        <v>653</v>
      </c>
      <c r="D51" s="200"/>
      <c r="E51" s="200"/>
      <c r="F51" s="200"/>
      <c r="G51" s="200"/>
      <c r="H51" s="200"/>
      <c r="I51" s="217">
        <v>3000</v>
      </c>
      <c r="J51" s="217">
        <v>3000</v>
      </c>
      <c r="K51" s="217">
        <v>3000</v>
      </c>
      <c r="L51" s="216"/>
      <c r="M51" s="216"/>
      <c r="N51" s="216"/>
      <c r="O51" s="216"/>
      <c r="P51" s="216"/>
      <c r="Q51" s="216"/>
      <c r="R51" s="217"/>
      <c r="S51" s="217"/>
      <c r="T51" s="216"/>
      <c r="U51" s="210"/>
      <c r="V51" s="210"/>
      <c r="W51" s="216"/>
      <c r="X51" s="217"/>
    </row>
    <row r="52" s="125" customFormat="1" ht="36" customHeight="1" spans="1:24">
      <c r="A52" s="200" t="s">
        <v>612</v>
      </c>
      <c r="B52" s="200" t="s">
        <v>654</v>
      </c>
      <c r="C52" s="200" t="s">
        <v>653</v>
      </c>
      <c r="D52" s="200" t="s">
        <v>71</v>
      </c>
      <c r="E52" s="200" t="s">
        <v>113</v>
      </c>
      <c r="F52" s="200" t="s">
        <v>114</v>
      </c>
      <c r="G52" s="200" t="s">
        <v>332</v>
      </c>
      <c r="H52" s="200" t="s">
        <v>333</v>
      </c>
      <c r="I52" s="217">
        <v>3000</v>
      </c>
      <c r="J52" s="217">
        <v>3000</v>
      </c>
      <c r="K52" s="217">
        <v>3000</v>
      </c>
      <c r="L52" s="216"/>
      <c r="M52" s="216"/>
      <c r="N52" s="216"/>
      <c r="O52" s="216"/>
      <c r="P52" s="216"/>
      <c r="Q52" s="216"/>
      <c r="R52" s="217"/>
      <c r="S52" s="217"/>
      <c r="T52" s="216"/>
      <c r="U52" s="210"/>
      <c r="V52" s="210"/>
      <c r="W52" s="216"/>
      <c r="X52" s="217"/>
    </row>
    <row r="53" s="125" customFormat="1" ht="36" customHeight="1" spans="1:24">
      <c r="A53" s="200"/>
      <c r="B53" s="200"/>
      <c r="C53" s="200" t="s">
        <v>655</v>
      </c>
      <c r="D53" s="200"/>
      <c r="E53" s="200"/>
      <c r="F53" s="200"/>
      <c r="G53" s="200"/>
      <c r="H53" s="200"/>
      <c r="I53" s="217">
        <v>72000</v>
      </c>
      <c r="J53" s="217">
        <v>72000</v>
      </c>
      <c r="K53" s="217">
        <v>72000</v>
      </c>
      <c r="L53" s="216"/>
      <c r="M53" s="216"/>
      <c r="N53" s="216"/>
      <c r="O53" s="216"/>
      <c r="P53" s="216"/>
      <c r="Q53" s="216"/>
      <c r="R53" s="217"/>
      <c r="S53" s="217"/>
      <c r="T53" s="216"/>
      <c r="U53" s="210"/>
      <c r="V53" s="210"/>
      <c r="W53" s="216"/>
      <c r="X53" s="217"/>
    </row>
    <row r="54" s="125" customFormat="1" ht="36" customHeight="1" spans="1:24">
      <c r="A54" s="200" t="s">
        <v>609</v>
      </c>
      <c r="B54" s="200" t="s">
        <v>656</v>
      </c>
      <c r="C54" s="200" t="s">
        <v>655</v>
      </c>
      <c r="D54" s="200" t="s">
        <v>71</v>
      </c>
      <c r="E54" s="200" t="s">
        <v>166</v>
      </c>
      <c r="F54" s="200" t="s">
        <v>167</v>
      </c>
      <c r="G54" s="200" t="s">
        <v>657</v>
      </c>
      <c r="H54" s="200" t="s">
        <v>658</v>
      </c>
      <c r="I54" s="217">
        <v>72000</v>
      </c>
      <c r="J54" s="217">
        <v>72000</v>
      </c>
      <c r="K54" s="217">
        <v>72000</v>
      </c>
      <c r="L54" s="216"/>
      <c r="M54" s="216"/>
      <c r="N54" s="216"/>
      <c r="O54" s="216"/>
      <c r="P54" s="216"/>
      <c r="Q54" s="216"/>
      <c r="R54" s="217"/>
      <c r="S54" s="217"/>
      <c r="T54" s="216"/>
      <c r="U54" s="210"/>
      <c r="V54" s="210"/>
      <c r="W54" s="216"/>
      <c r="X54" s="217"/>
    </row>
    <row r="55" s="125" customFormat="1" ht="36" customHeight="1" spans="1:24">
      <c r="A55" s="200"/>
      <c r="B55" s="200"/>
      <c r="C55" s="200" t="s">
        <v>659</v>
      </c>
      <c r="D55" s="200"/>
      <c r="E55" s="200"/>
      <c r="F55" s="200"/>
      <c r="G55" s="200"/>
      <c r="H55" s="200"/>
      <c r="I55" s="217">
        <v>680000</v>
      </c>
      <c r="J55" s="217">
        <v>680000</v>
      </c>
      <c r="K55" s="217">
        <v>680000</v>
      </c>
      <c r="L55" s="216"/>
      <c r="M55" s="216"/>
      <c r="N55" s="216"/>
      <c r="O55" s="216"/>
      <c r="P55" s="216"/>
      <c r="Q55" s="216"/>
      <c r="R55" s="217"/>
      <c r="S55" s="217"/>
      <c r="T55" s="216"/>
      <c r="U55" s="210"/>
      <c r="V55" s="210"/>
      <c r="W55" s="216"/>
      <c r="X55" s="217"/>
    </row>
    <row r="56" s="125" customFormat="1" ht="36" customHeight="1" spans="1:24">
      <c r="A56" s="200" t="s">
        <v>612</v>
      </c>
      <c r="B56" s="200" t="s">
        <v>660</v>
      </c>
      <c r="C56" s="200" t="s">
        <v>659</v>
      </c>
      <c r="D56" s="200" t="s">
        <v>71</v>
      </c>
      <c r="E56" s="200" t="s">
        <v>130</v>
      </c>
      <c r="F56" s="200" t="s">
        <v>131</v>
      </c>
      <c r="G56" s="200" t="s">
        <v>332</v>
      </c>
      <c r="H56" s="200" t="s">
        <v>333</v>
      </c>
      <c r="I56" s="217">
        <v>200000</v>
      </c>
      <c r="J56" s="217">
        <v>200000</v>
      </c>
      <c r="K56" s="217">
        <v>200000</v>
      </c>
      <c r="L56" s="216"/>
      <c r="M56" s="216"/>
      <c r="N56" s="216"/>
      <c r="O56" s="216"/>
      <c r="P56" s="216"/>
      <c r="Q56" s="216"/>
      <c r="R56" s="217"/>
      <c r="S56" s="217"/>
      <c r="T56" s="216"/>
      <c r="U56" s="210"/>
      <c r="V56" s="210"/>
      <c r="W56" s="216"/>
      <c r="X56" s="217"/>
    </row>
    <row r="57" s="125" customFormat="1" ht="36" customHeight="1" spans="1:24">
      <c r="A57" s="200" t="s">
        <v>612</v>
      </c>
      <c r="B57" s="200" t="s">
        <v>660</v>
      </c>
      <c r="C57" s="200" t="s">
        <v>659</v>
      </c>
      <c r="D57" s="200" t="s">
        <v>71</v>
      </c>
      <c r="E57" s="200" t="s">
        <v>130</v>
      </c>
      <c r="F57" s="200" t="s">
        <v>131</v>
      </c>
      <c r="G57" s="200" t="s">
        <v>334</v>
      </c>
      <c r="H57" s="200" t="s">
        <v>335</v>
      </c>
      <c r="I57" s="217">
        <v>300</v>
      </c>
      <c r="J57" s="217">
        <v>300</v>
      </c>
      <c r="K57" s="217">
        <v>300</v>
      </c>
      <c r="L57" s="216"/>
      <c r="M57" s="216"/>
      <c r="N57" s="216"/>
      <c r="O57" s="216"/>
      <c r="P57" s="216"/>
      <c r="Q57" s="216"/>
      <c r="R57" s="217"/>
      <c r="S57" s="217"/>
      <c r="T57" s="216"/>
      <c r="U57" s="210"/>
      <c r="V57" s="210"/>
      <c r="W57" s="216"/>
      <c r="X57" s="217"/>
    </row>
    <row r="58" s="125" customFormat="1" ht="36" customHeight="1" spans="1:24">
      <c r="A58" s="200" t="s">
        <v>612</v>
      </c>
      <c r="B58" s="200" t="s">
        <v>660</v>
      </c>
      <c r="C58" s="200" t="s">
        <v>659</v>
      </c>
      <c r="D58" s="200" t="s">
        <v>71</v>
      </c>
      <c r="E58" s="200" t="s">
        <v>130</v>
      </c>
      <c r="F58" s="200" t="s">
        <v>131</v>
      </c>
      <c r="G58" s="200" t="s">
        <v>324</v>
      </c>
      <c r="H58" s="200" t="s">
        <v>325</v>
      </c>
      <c r="I58" s="217">
        <v>4500</v>
      </c>
      <c r="J58" s="217">
        <v>4500</v>
      </c>
      <c r="K58" s="217">
        <v>4500</v>
      </c>
      <c r="L58" s="216"/>
      <c r="M58" s="216"/>
      <c r="N58" s="216"/>
      <c r="O58" s="216"/>
      <c r="P58" s="216"/>
      <c r="Q58" s="216"/>
      <c r="R58" s="217"/>
      <c r="S58" s="217"/>
      <c r="T58" s="216"/>
      <c r="U58" s="210"/>
      <c r="V58" s="210"/>
      <c r="W58" s="216"/>
      <c r="X58" s="217"/>
    </row>
    <row r="59" s="125" customFormat="1" ht="36" customHeight="1" spans="1:24">
      <c r="A59" s="200" t="s">
        <v>612</v>
      </c>
      <c r="B59" s="200" t="s">
        <v>660</v>
      </c>
      <c r="C59" s="200" t="s">
        <v>659</v>
      </c>
      <c r="D59" s="200" t="s">
        <v>71</v>
      </c>
      <c r="E59" s="200" t="s">
        <v>130</v>
      </c>
      <c r="F59" s="200" t="s">
        <v>131</v>
      </c>
      <c r="G59" s="200" t="s">
        <v>326</v>
      </c>
      <c r="H59" s="200" t="s">
        <v>327</v>
      </c>
      <c r="I59" s="217">
        <v>80000</v>
      </c>
      <c r="J59" s="217">
        <v>80000</v>
      </c>
      <c r="K59" s="217">
        <v>80000</v>
      </c>
      <c r="L59" s="216"/>
      <c r="M59" s="216"/>
      <c r="N59" s="216"/>
      <c r="O59" s="216"/>
      <c r="P59" s="216"/>
      <c r="Q59" s="216"/>
      <c r="R59" s="217"/>
      <c r="S59" s="217"/>
      <c r="T59" s="216"/>
      <c r="U59" s="210"/>
      <c r="V59" s="210"/>
      <c r="W59" s="216"/>
      <c r="X59" s="217"/>
    </row>
    <row r="60" s="125" customFormat="1" ht="36" customHeight="1" spans="1:24">
      <c r="A60" s="200" t="s">
        <v>612</v>
      </c>
      <c r="B60" s="200" t="s">
        <v>660</v>
      </c>
      <c r="C60" s="200" t="s">
        <v>659</v>
      </c>
      <c r="D60" s="200" t="s">
        <v>71</v>
      </c>
      <c r="E60" s="200" t="s">
        <v>130</v>
      </c>
      <c r="F60" s="200" t="s">
        <v>131</v>
      </c>
      <c r="G60" s="200" t="s">
        <v>321</v>
      </c>
      <c r="H60" s="200" t="s">
        <v>240</v>
      </c>
      <c r="I60" s="217">
        <v>7500</v>
      </c>
      <c r="J60" s="217">
        <v>7500</v>
      </c>
      <c r="K60" s="217">
        <v>7500</v>
      </c>
      <c r="L60" s="216"/>
      <c r="M60" s="216"/>
      <c r="N60" s="216"/>
      <c r="O60" s="216"/>
      <c r="P60" s="216"/>
      <c r="Q60" s="216"/>
      <c r="R60" s="217"/>
      <c r="S60" s="217"/>
      <c r="T60" s="216"/>
      <c r="U60" s="210"/>
      <c r="V60" s="210"/>
      <c r="W60" s="216"/>
      <c r="X60" s="217"/>
    </row>
    <row r="61" s="125" customFormat="1" ht="36" customHeight="1" spans="1:24">
      <c r="A61" s="200" t="s">
        <v>612</v>
      </c>
      <c r="B61" s="200" t="s">
        <v>660</v>
      </c>
      <c r="C61" s="200" t="s">
        <v>659</v>
      </c>
      <c r="D61" s="200" t="s">
        <v>71</v>
      </c>
      <c r="E61" s="200" t="s">
        <v>130</v>
      </c>
      <c r="F61" s="200" t="s">
        <v>131</v>
      </c>
      <c r="G61" s="200" t="s">
        <v>378</v>
      </c>
      <c r="H61" s="200" t="s">
        <v>379</v>
      </c>
      <c r="I61" s="217">
        <v>40000</v>
      </c>
      <c r="J61" s="217">
        <v>40000</v>
      </c>
      <c r="K61" s="217">
        <v>40000</v>
      </c>
      <c r="L61" s="216"/>
      <c r="M61" s="216"/>
      <c r="N61" s="216"/>
      <c r="O61" s="216"/>
      <c r="P61" s="216"/>
      <c r="Q61" s="216"/>
      <c r="R61" s="217"/>
      <c r="S61" s="217"/>
      <c r="T61" s="216"/>
      <c r="U61" s="210"/>
      <c r="V61" s="210"/>
      <c r="W61" s="216"/>
      <c r="X61" s="217"/>
    </row>
    <row r="62" s="125" customFormat="1" ht="36" customHeight="1" spans="1:24">
      <c r="A62" s="200" t="s">
        <v>612</v>
      </c>
      <c r="B62" s="200" t="s">
        <v>660</v>
      </c>
      <c r="C62" s="200" t="s">
        <v>659</v>
      </c>
      <c r="D62" s="200" t="s">
        <v>71</v>
      </c>
      <c r="E62" s="200" t="s">
        <v>130</v>
      </c>
      <c r="F62" s="200" t="s">
        <v>131</v>
      </c>
      <c r="G62" s="200" t="s">
        <v>338</v>
      </c>
      <c r="H62" s="200" t="s">
        <v>339</v>
      </c>
      <c r="I62" s="217">
        <v>16500</v>
      </c>
      <c r="J62" s="217">
        <v>16500</v>
      </c>
      <c r="K62" s="217">
        <v>16500</v>
      </c>
      <c r="L62" s="216"/>
      <c r="M62" s="216"/>
      <c r="N62" s="216"/>
      <c r="O62" s="216"/>
      <c r="P62" s="216"/>
      <c r="Q62" s="216"/>
      <c r="R62" s="217"/>
      <c r="S62" s="217"/>
      <c r="T62" s="216"/>
      <c r="U62" s="210"/>
      <c r="V62" s="210"/>
      <c r="W62" s="216"/>
      <c r="X62" s="217"/>
    </row>
    <row r="63" s="125" customFormat="1" ht="36" customHeight="1" spans="1:24">
      <c r="A63" s="200" t="s">
        <v>612</v>
      </c>
      <c r="B63" s="200" t="s">
        <v>660</v>
      </c>
      <c r="C63" s="200" t="s">
        <v>659</v>
      </c>
      <c r="D63" s="200" t="s">
        <v>71</v>
      </c>
      <c r="E63" s="200" t="s">
        <v>130</v>
      </c>
      <c r="F63" s="200" t="s">
        <v>131</v>
      </c>
      <c r="G63" s="200" t="s">
        <v>340</v>
      </c>
      <c r="H63" s="200" t="s">
        <v>341</v>
      </c>
      <c r="I63" s="217">
        <v>15000</v>
      </c>
      <c r="J63" s="217">
        <v>15000</v>
      </c>
      <c r="K63" s="217">
        <v>15000</v>
      </c>
      <c r="L63" s="216"/>
      <c r="M63" s="216"/>
      <c r="N63" s="216"/>
      <c r="O63" s="216"/>
      <c r="P63" s="216"/>
      <c r="Q63" s="216"/>
      <c r="R63" s="217"/>
      <c r="S63" s="217"/>
      <c r="T63" s="216"/>
      <c r="U63" s="210"/>
      <c r="V63" s="210"/>
      <c r="W63" s="216"/>
      <c r="X63" s="217"/>
    </row>
    <row r="64" s="125" customFormat="1" ht="36" customHeight="1" spans="1:24">
      <c r="A64" s="200" t="s">
        <v>612</v>
      </c>
      <c r="B64" s="200" t="s">
        <v>660</v>
      </c>
      <c r="C64" s="200" t="s">
        <v>659</v>
      </c>
      <c r="D64" s="200" t="s">
        <v>71</v>
      </c>
      <c r="E64" s="200" t="s">
        <v>130</v>
      </c>
      <c r="F64" s="200" t="s">
        <v>131</v>
      </c>
      <c r="G64" s="200" t="s">
        <v>532</v>
      </c>
      <c r="H64" s="200" t="s">
        <v>533</v>
      </c>
      <c r="I64" s="217">
        <v>316200</v>
      </c>
      <c r="J64" s="217">
        <v>316200</v>
      </c>
      <c r="K64" s="217">
        <v>316200</v>
      </c>
      <c r="L64" s="216"/>
      <c r="M64" s="216"/>
      <c r="N64" s="216"/>
      <c r="O64" s="216"/>
      <c r="P64" s="216"/>
      <c r="Q64" s="216"/>
      <c r="R64" s="217"/>
      <c r="S64" s="217"/>
      <c r="T64" s="216"/>
      <c r="U64" s="210"/>
      <c r="V64" s="210"/>
      <c r="W64" s="216"/>
      <c r="X64" s="217"/>
    </row>
    <row r="65" s="125" customFormat="1" ht="36" customHeight="1" spans="1:24">
      <c r="A65" s="200"/>
      <c r="B65" s="200"/>
      <c r="C65" s="200" t="s">
        <v>661</v>
      </c>
      <c r="D65" s="200"/>
      <c r="E65" s="200"/>
      <c r="F65" s="200"/>
      <c r="G65" s="200"/>
      <c r="H65" s="200"/>
      <c r="I65" s="217">
        <v>35000</v>
      </c>
      <c r="J65" s="217">
        <v>35000</v>
      </c>
      <c r="K65" s="217">
        <v>35000</v>
      </c>
      <c r="L65" s="216"/>
      <c r="M65" s="216"/>
      <c r="N65" s="216"/>
      <c r="O65" s="216"/>
      <c r="P65" s="216"/>
      <c r="Q65" s="216"/>
      <c r="R65" s="217"/>
      <c r="S65" s="217"/>
      <c r="T65" s="216"/>
      <c r="U65" s="210"/>
      <c r="V65" s="210"/>
      <c r="W65" s="216"/>
      <c r="X65" s="217"/>
    </row>
    <row r="66" s="125" customFormat="1" ht="36" customHeight="1" spans="1:24">
      <c r="A66" s="200" t="s">
        <v>612</v>
      </c>
      <c r="B66" s="200" t="s">
        <v>662</v>
      </c>
      <c r="C66" s="200" t="s">
        <v>661</v>
      </c>
      <c r="D66" s="200" t="s">
        <v>71</v>
      </c>
      <c r="E66" s="200" t="s">
        <v>162</v>
      </c>
      <c r="F66" s="200" t="s">
        <v>163</v>
      </c>
      <c r="G66" s="200" t="s">
        <v>620</v>
      </c>
      <c r="H66" s="200" t="s">
        <v>621</v>
      </c>
      <c r="I66" s="217">
        <v>35000</v>
      </c>
      <c r="J66" s="217">
        <v>35000</v>
      </c>
      <c r="K66" s="217">
        <v>35000</v>
      </c>
      <c r="L66" s="216"/>
      <c r="M66" s="216"/>
      <c r="N66" s="216"/>
      <c r="O66" s="216"/>
      <c r="P66" s="216"/>
      <c r="Q66" s="216"/>
      <c r="R66" s="217"/>
      <c r="S66" s="217"/>
      <c r="T66" s="216"/>
      <c r="U66" s="210"/>
      <c r="V66" s="210"/>
      <c r="W66" s="216"/>
      <c r="X66" s="217"/>
    </row>
    <row r="67" s="125" customFormat="1" ht="36" customHeight="1" spans="1:24">
      <c r="A67" s="200"/>
      <c r="B67" s="200"/>
      <c r="C67" s="200" t="s">
        <v>663</v>
      </c>
      <c r="D67" s="200"/>
      <c r="E67" s="200"/>
      <c r="F67" s="200"/>
      <c r="G67" s="200"/>
      <c r="H67" s="200"/>
      <c r="I67" s="217">
        <v>858000</v>
      </c>
      <c r="J67" s="217">
        <v>858000</v>
      </c>
      <c r="K67" s="217">
        <v>858000</v>
      </c>
      <c r="L67" s="216"/>
      <c r="M67" s="216"/>
      <c r="N67" s="216"/>
      <c r="O67" s="216"/>
      <c r="P67" s="216"/>
      <c r="Q67" s="216"/>
      <c r="R67" s="217"/>
      <c r="S67" s="217"/>
      <c r="T67" s="216"/>
      <c r="U67" s="210"/>
      <c r="V67" s="210"/>
      <c r="W67" s="216"/>
      <c r="X67" s="217"/>
    </row>
    <row r="68" s="125" customFormat="1" ht="36" customHeight="1" spans="1:24">
      <c r="A68" s="200" t="s">
        <v>609</v>
      </c>
      <c r="B68" s="200" t="s">
        <v>664</v>
      </c>
      <c r="C68" s="200" t="s">
        <v>663</v>
      </c>
      <c r="D68" s="200" t="s">
        <v>71</v>
      </c>
      <c r="E68" s="200" t="s">
        <v>166</v>
      </c>
      <c r="F68" s="200" t="s">
        <v>167</v>
      </c>
      <c r="G68" s="200" t="s">
        <v>562</v>
      </c>
      <c r="H68" s="200" t="s">
        <v>563</v>
      </c>
      <c r="I68" s="217">
        <v>858000</v>
      </c>
      <c r="J68" s="217">
        <v>858000</v>
      </c>
      <c r="K68" s="217">
        <v>858000</v>
      </c>
      <c r="L68" s="216"/>
      <c r="M68" s="216"/>
      <c r="N68" s="216"/>
      <c r="O68" s="216"/>
      <c r="P68" s="216"/>
      <c r="Q68" s="216"/>
      <c r="R68" s="217"/>
      <c r="S68" s="217"/>
      <c r="T68" s="216"/>
      <c r="U68" s="210"/>
      <c r="V68" s="210"/>
      <c r="W68" s="216"/>
      <c r="X68" s="217"/>
    </row>
    <row r="69" s="125" customFormat="1" ht="36" customHeight="1" spans="1:24">
      <c r="A69" s="200"/>
      <c r="B69" s="200"/>
      <c r="C69" s="200" t="s">
        <v>665</v>
      </c>
      <c r="D69" s="200"/>
      <c r="E69" s="200"/>
      <c r="F69" s="200"/>
      <c r="G69" s="200"/>
      <c r="H69" s="200"/>
      <c r="I69" s="217">
        <v>9936</v>
      </c>
      <c r="J69" s="217">
        <v>9936</v>
      </c>
      <c r="K69" s="217">
        <v>9936</v>
      </c>
      <c r="L69" s="216"/>
      <c r="M69" s="216"/>
      <c r="N69" s="216"/>
      <c r="O69" s="216"/>
      <c r="P69" s="216"/>
      <c r="Q69" s="216"/>
      <c r="R69" s="217"/>
      <c r="S69" s="217"/>
      <c r="T69" s="216"/>
      <c r="U69" s="210"/>
      <c r="V69" s="210"/>
      <c r="W69" s="216"/>
      <c r="X69" s="217"/>
    </row>
    <row r="70" s="125" customFormat="1" ht="36" customHeight="1" spans="1:24">
      <c r="A70" s="200" t="s">
        <v>629</v>
      </c>
      <c r="B70" s="200" t="s">
        <v>666</v>
      </c>
      <c r="C70" s="200" t="s">
        <v>665</v>
      </c>
      <c r="D70" s="200" t="s">
        <v>71</v>
      </c>
      <c r="E70" s="200" t="s">
        <v>121</v>
      </c>
      <c r="F70" s="200" t="s">
        <v>122</v>
      </c>
      <c r="G70" s="200" t="s">
        <v>351</v>
      </c>
      <c r="H70" s="200" t="s">
        <v>352</v>
      </c>
      <c r="I70" s="217">
        <v>9936</v>
      </c>
      <c r="J70" s="217">
        <v>9936</v>
      </c>
      <c r="K70" s="217">
        <v>9936</v>
      </c>
      <c r="L70" s="216"/>
      <c r="M70" s="216"/>
      <c r="N70" s="216"/>
      <c r="O70" s="216"/>
      <c r="P70" s="216"/>
      <c r="Q70" s="216"/>
      <c r="R70" s="217"/>
      <c r="S70" s="217"/>
      <c r="T70" s="216"/>
      <c r="U70" s="210"/>
      <c r="V70" s="210"/>
      <c r="W70" s="216"/>
      <c r="X70" s="217"/>
    </row>
    <row r="71" s="125" customFormat="1" ht="36" customHeight="1" spans="1:24">
      <c r="A71" s="200"/>
      <c r="B71" s="200"/>
      <c r="C71" s="200" t="s">
        <v>667</v>
      </c>
      <c r="D71" s="200"/>
      <c r="E71" s="200"/>
      <c r="F71" s="200"/>
      <c r="G71" s="200"/>
      <c r="H71" s="200"/>
      <c r="I71" s="217">
        <v>32205</v>
      </c>
      <c r="J71" s="217">
        <v>32205</v>
      </c>
      <c r="K71" s="217">
        <v>32205</v>
      </c>
      <c r="L71" s="216"/>
      <c r="M71" s="216"/>
      <c r="N71" s="216"/>
      <c r="O71" s="216"/>
      <c r="P71" s="216"/>
      <c r="Q71" s="216"/>
      <c r="R71" s="217"/>
      <c r="S71" s="217"/>
      <c r="T71" s="216"/>
      <c r="U71" s="210"/>
      <c r="V71" s="210"/>
      <c r="W71" s="216"/>
      <c r="X71" s="217"/>
    </row>
    <row r="72" s="125" customFormat="1" ht="36" customHeight="1" spans="1:24">
      <c r="A72" s="200" t="s">
        <v>609</v>
      </c>
      <c r="B72" s="200" t="s">
        <v>668</v>
      </c>
      <c r="C72" s="200" t="s">
        <v>667</v>
      </c>
      <c r="D72" s="200" t="s">
        <v>71</v>
      </c>
      <c r="E72" s="200" t="s">
        <v>166</v>
      </c>
      <c r="F72" s="200" t="s">
        <v>167</v>
      </c>
      <c r="G72" s="200" t="s">
        <v>562</v>
      </c>
      <c r="H72" s="200" t="s">
        <v>563</v>
      </c>
      <c r="I72" s="217">
        <v>32205</v>
      </c>
      <c r="J72" s="217">
        <v>32205</v>
      </c>
      <c r="K72" s="217">
        <v>32205</v>
      </c>
      <c r="L72" s="216"/>
      <c r="M72" s="216"/>
      <c r="N72" s="216"/>
      <c r="O72" s="216"/>
      <c r="P72" s="216"/>
      <c r="Q72" s="216"/>
      <c r="R72" s="217"/>
      <c r="S72" s="217"/>
      <c r="T72" s="216"/>
      <c r="U72" s="210"/>
      <c r="V72" s="210"/>
      <c r="W72" s="216"/>
      <c r="X72" s="217"/>
    </row>
    <row r="73" s="125" customFormat="1" ht="36" customHeight="1" spans="1:24">
      <c r="A73" s="200"/>
      <c r="B73" s="200"/>
      <c r="C73" s="200" t="s">
        <v>669</v>
      </c>
      <c r="D73" s="200"/>
      <c r="E73" s="200"/>
      <c r="F73" s="200"/>
      <c r="G73" s="200"/>
      <c r="H73" s="200"/>
      <c r="I73" s="217">
        <v>381600</v>
      </c>
      <c r="J73" s="217">
        <v>381600</v>
      </c>
      <c r="K73" s="217">
        <v>381600</v>
      </c>
      <c r="L73" s="216"/>
      <c r="M73" s="216"/>
      <c r="N73" s="216"/>
      <c r="O73" s="216"/>
      <c r="P73" s="216"/>
      <c r="Q73" s="216"/>
      <c r="R73" s="217"/>
      <c r="S73" s="217"/>
      <c r="T73" s="216"/>
      <c r="U73" s="210"/>
      <c r="V73" s="210"/>
      <c r="W73" s="216"/>
      <c r="X73" s="217"/>
    </row>
    <row r="74" s="125" customFormat="1" ht="36" customHeight="1" spans="1:24">
      <c r="A74" s="200" t="s">
        <v>609</v>
      </c>
      <c r="B74" s="200" t="s">
        <v>670</v>
      </c>
      <c r="C74" s="200" t="s">
        <v>669</v>
      </c>
      <c r="D74" s="200" t="s">
        <v>71</v>
      </c>
      <c r="E74" s="200" t="s">
        <v>166</v>
      </c>
      <c r="F74" s="200" t="s">
        <v>167</v>
      </c>
      <c r="G74" s="200" t="s">
        <v>562</v>
      </c>
      <c r="H74" s="200" t="s">
        <v>563</v>
      </c>
      <c r="I74" s="217">
        <v>381600</v>
      </c>
      <c r="J74" s="217">
        <v>381600</v>
      </c>
      <c r="K74" s="217">
        <v>381600</v>
      </c>
      <c r="L74" s="216"/>
      <c r="M74" s="216"/>
      <c r="N74" s="216"/>
      <c r="O74" s="216"/>
      <c r="P74" s="216"/>
      <c r="Q74" s="216"/>
      <c r="R74" s="217"/>
      <c r="S74" s="217"/>
      <c r="T74" s="216"/>
      <c r="U74" s="210"/>
      <c r="V74" s="210"/>
      <c r="W74" s="216"/>
      <c r="X74" s="217"/>
    </row>
    <row r="75" s="125" customFormat="1" ht="36" customHeight="1" spans="1:24">
      <c r="A75" s="200"/>
      <c r="B75" s="200"/>
      <c r="C75" s="200" t="s">
        <v>671</v>
      </c>
      <c r="D75" s="200"/>
      <c r="E75" s="200"/>
      <c r="F75" s="200"/>
      <c r="G75" s="200"/>
      <c r="H75" s="200"/>
      <c r="I75" s="217">
        <v>29750</v>
      </c>
      <c r="J75" s="217">
        <v>29750</v>
      </c>
      <c r="K75" s="217">
        <v>29750</v>
      </c>
      <c r="L75" s="216"/>
      <c r="M75" s="216"/>
      <c r="N75" s="216"/>
      <c r="O75" s="216"/>
      <c r="P75" s="216"/>
      <c r="Q75" s="216"/>
      <c r="R75" s="217"/>
      <c r="S75" s="217"/>
      <c r="T75" s="216"/>
      <c r="U75" s="210"/>
      <c r="V75" s="210"/>
      <c r="W75" s="216"/>
      <c r="X75" s="217"/>
    </row>
    <row r="76" s="125" customFormat="1" ht="36" customHeight="1" spans="1:24">
      <c r="A76" s="200" t="s">
        <v>612</v>
      </c>
      <c r="B76" s="200" t="s">
        <v>672</v>
      </c>
      <c r="C76" s="200" t="s">
        <v>671</v>
      </c>
      <c r="D76" s="200" t="s">
        <v>71</v>
      </c>
      <c r="E76" s="200" t="s">
        <v>180</v>
      </c>
      <c r="F76" s="200" t="s">
        <v>181</v>
      </c>
      <c r="G76" s="200" t="s">
        <v>332</v>
      </c>
      <c r="H76" s="200" t="s">
        <v>333</v>
      </c>
      <c r="I76" s="217">
        <v>29750</v>
      </c>
      <c r="J76" s="217">
        <v>29750</v>
      </c>
      <c r="K76" s="217">
        <v>29750</v>
      </c>
      <c r="L76" s="216"/>
      <c r="M76" s="216"/>
      <c r="N76" s="216"/>
      <c r="O76" s="216"/>
      <c r="P76" s="216"/>
      <c r="Q76" s="216"/>
      <c r="R76" s="217"/>
      <c r="S76" s="217"/>
      <c r="T76" s="216"/>
      <c r="U76" s="210"/>
      <c r="V76" s="210"/>
      <c r="W76" s="216"/>
      <c r="X76" s="217"/>
    </row>
    <row r="77" s="125" customFormat="1" ht="36" customHeight="1" spans="1:24">
      <c r="A77" s="200"/>
      <c r="B77" s="200"/>
      <c r="C77" s="200" t="s">
        <v>673</v>
      </c>
      <c r="D77" s="200"/>
      <c r="E77" s="200"/>
      <c r="F77" s="200"/>
      <c r="G77" s="200"/>
      <c r="H77" s="200"/>
      <c r="I77" s="217">
        <v>2049907.92</v>
      </c>
      <c r="J77" s="217"/>
      <c r="K77" s="217"/>
      <c r="L77" s="216"/>
      <c r="M77" s="216"/>
      <c r="N77" s="216"/>
      <c r="O77" s="216"/>
      <c r="P77" s="216"/>
      <c r="Q77" s="216"/>
      <c r="R77" s="217">
        <v>2049907.92</v>
      </c>
      <c r="S77" s="217">
        <v>2049907.92</v>
      </c>
      <c r="T77" s="216"/>
      <c r="U77" s="210"/>
      <c r="V77" s="210"/>
      <c r="W77" s="216"/>
      <c r="X77" s="217"/>
    </row>
    <row r="78" s="125" customFormat="1" ht="36" customHeight="1" spans="1:24">
      <c r="A78" s="200" t="s">
        <v>609</v>
      </c>
      <c r="B78" s="200" t="s">
        <v>674</v>
      </c>
      <c r="C78" s="200" t="s">
        <v>673</v>
      </c>
      <c r="D78" s="200" t="s">
        <v>89</v>
      </c>
      <c r="E78" s="200" t="s">
        <v>152</v>
      </c>
      <c r="F78" s="200" t="s">
        <v>153</v>
      </c>
      <c r="G78" s="200" t="s">
        <v>332</v>
      </c>
      <c r="H78" s="200" t="s">
        <v>333</v>
      </c>
      <c r="I78" s="217">
        <v>1749907.92</v>
      </c>
      <c r="J78" s="217"/>
      <c r="K78" s="217"/>
      <c r="L78" s="216"/>
      <c r="M78" s="216"/>
      <c r="N78" s="216"/>
      <c r="O78" s="216"/>
      <c r="P78" s="216"/>
      <c r="Q78" s="216"/>
      <c r="R78" s="217">
        <v>1749907.92</v>
      </c>
      <c r="S78" s="217">
        <v>1749907.92</v>
      </c>
      <c r="T78" s="216"/>
      <c r="U78" s="210"/>
      <c r="V78" s="210"/>
      <c r="W78" s="216"/>
      <c r="X78" s="217"/>
    </row>
    <row r="79" s="125" customFormat="1" ht="36" customHeight="1" spans="1:24">
      <c r="A79" s="200" t="s">
        <v>609</v>
      </c>
      <c r="B79" s="200" t="s">
        <v>674</v>
      </c>
      <c r="C79" s="200" t="s">
        <v>673</v>
      </c>
      <c r="D79" s="200" t="s">
        <v>89</v>
      </c>
      <c r="E79" s="200" t="s">
        <v>152</v>
      </c>
      <c r="F79" s="200" t="s">
        <v>153</v>
      </c>
      <c r="G79" s="200" t="s">
        <v>675</v>
      </c>
      <c r="H79" s="200" t="s">
        <v>676</v>
      </c>
      <c r="I79" s="217">
        <v>300000</v>
      </c>
      <c r="J79" s="217"/>
      <c r="K79" s="217"/>
      <c r="L79" s="216"/>
      <c r="M79" s="216"/>
      <c r="N79" s="216"/>
      <c r="O79" s="216"/>
      <c r="P79" s="216"/>
      <c r="Q79" s="216"/>
      <c r="R79" s="217">
        <v>300000</v>
      </c>
      <c r="S79" s="217">
        <v>300000</v>
      </c>
      <c r="T79" s="216"/>
      <c r="U79" s="210"/>
      <c r="V79" s="210"/>
      <c r="W79" s="216"/>
      <c r="X79" s="217"/>
    </row>
    <row r="80" s="125" customFormat="1" ht="36" customHeight="1" spans="1:24">
      <c r="A80" s="200"/>
      <c r="B80" s="200"/>
      <c r="C80" s="200" t="s">
        <v>677</v>
      </c>
      <c r="D80" s="200"/>
      <c r="E80" s="200"/>
      <c r="F80" s="200"/>
      <c r="G80" s="200"/>
      <c r="H80" s="200"/>
      <c r="I80" s="217">
        <v>10000000</v>
      </c>
      <c r="J80" s="217"/>
      <c r="K80" s="217"/>
      <c r="L80" s="216"/>
      <c r="M80" s="216"/>
      <c r="N80" s="216"/>
      <c r="O80" s="216"/>
      <c r="P80" s="216"/>
      <c r="Q80" s="216"/>
      <c r="R80" s="217">
        <v>10000000</v>
      </c>
      <c r="S80" s="217">
        <v>10000000</v>
      </c>
      <c r="T80" s="216"/>
      <c r="U80" s="210"/>
      <c r="V80" s="210"/>
      <c r="W80" s="216"/>
      <c r="X80" s="217"/>
    </row>
    <row r="81" s="125" customFormat="1" ht="36" customHeight="1" spans="1:24">
      <c r="A81" s="200" t="s">
        <v>609</v>
      </c>
      <c r="B81" s="200" t="s">
        <v>678</v>
      </c>
      <c r="C81" s="200" t="s">
        <v>677</v>
      </c>
      <c r="D81" s="200" t="s">
        <v>89</v>
      </c>
      <c r="E81" s="200" t="s">
        <v>152</v>
      </c>
      <c r="F81" s="200" t="s">
        <v>153</v>
      </c>
      <c r="G81" s="200" t="s">
        <v>332</v>
      </c>
      <c r="H81" s="200" t="s">
        <v>333</v>
      </c>
      <c r="I81" s="217">
        <v>3700000</v>
      </c>
      <c r="J81" s="217"/>
      <c r="K81" s="217"/>
      <c r="L81" s="216"/>
      <c r="M81" s="216"/>
      <c r="N81" s="216"/>
      <c r="O81" s="216"/>
      <c r="P81" s="216"/>
      <c r="Q81" s="216"/>
      <c r="R81" s="217">
        <v>3700000</v>
      </c>
      <c r="S81" s="217">
        <v>3700000</v>
      </c>
      <c r="T81" s="216"/>
      <c r="U81" s="210"/>
      <c r="V81" s="210"/>
      <c r="W81" s="216"/>
      <c r="X81" s="217"/>
    </row>
    <row r="82" s="125" customFormat="1" ht="36" customHeight="1" spans="1:24">
      <c r="A82" s="200" t="s">
        <v>609</v>
      </c>
      <c r="B82" s="200" t="s">
        <v>678</v>
      </c>
      <c r="C82" s="200" t="s">
        <v>677</v>
      </c>
      <c r="D82" s="200" t="s">
        <v>89</v>
      </c>
      <c r="E82" s="200" t="s">
        <v>152</v>
      </c>
      <c r="F82" s="200" t="s">
        <v>153</v>
      </c>
      <c r="G82" s="200" t="s">
        <v>380</v>
      </c>
      <c r="H82" s="200" t="s">
        <v>381</v>
      </c>
      <c r="I82" s="217">
        <v>5000000</v>
      </c>
      <c r="J82" s="217"/>
      <c r="K82" s="217"/>
      <c r="L82" s="216"/>
      <c r="M82" s="216"/>
      <c r="N82" s="216"/>
      <c r="O82" s="216"/>
      <c r="P82" s="216"/>
      <c r="Q82" s="216"/>
      <c r="R82" s="217">
        <v>5000000</v>
      </c>
      <c r="S82" s="217">
        <v>5000000</v>
      </c>
      <c r="T82" s="216"/>
      <c r="U82" s="210"/>
      <c r="V82" s="210"/>
      <c r="W82" s="216"/>
      <c r="X82" s="217"/>
    </row>
    <row r="83" s="125" customFormat="1" ht="36" customHeight="1" spans="1:24">
      <c r="A83" s="200" t="s">
        <v>609</v>
      </c>
      <c r="B83" s="200" t="s">
        <v>678</v>
      </c>
      <c r="C83" s="200" t="s">
        <v>677</v>
      </c>
      <c r="D83" s="200" t="s">
        <v>89</v>
      </c>
      <c r="E83" s="200" t="s">
        <v>152</v>
      </c>
      <c r="F83" s="200" t="s">
        <v>153</v>
      </c>
      <c r="G83" s="200" t="s">
        <v>532</v>
      </c>
      <c r="H83" s="200" t="s">
        <v>533</v>
      </c>
      <c r="I83" s="217">
        <v>1000000</v>
      </c>
      <c r="J83" s="217"/>
      <c r="K83" s="217"/>
      <c r="L83" s="216"/>
      <c r="M83" s="216"/>
      <c r="N83" s="216"/>
      <c r="O83" s="216"/>
      <c r="P83" s="216"/>
      <c r="Q83" s="216"/>
      <c r="R83" s="217">
        <v>1000000</v>
      </c>
      <c r="S83" s="217">
        <v>1000000</v>
      </c>
      <c r="T83" s="216"/>
      <c r="U83" s="210"/>
      <c r="V83" s="210"/>
      <c r="W83" s="216"/>
      <c r="X83" s="217"/>
    </row>
    <row r="84" s="125" customFormat="1" ht="36" customHeight="1" spans="1:24">
      <c r="A84" s="200" t="s">
        <v>609</v>
      </c>
      <c r="B84" s="200" t="s">
        <v>678</v>
      </c>
      <c r="C84" s="200" t="s">
        <v>677</v>
      </c>
      <c r="D84" s="200" t="s">
        <v>89</v>
      </c>
      <c r="E84" s="200" t="s">
        <v>152</v>
      </c>
      <c r="F84" s="200" t="s">
        <v>153</v>
      </c>
      <c r="G84" s="200" t="s">
        <v>675</v>
      </c>
      <c r="H84" s="200" t="s">
        <v>676</v>
      </c>
      <c r="I84" s="217">
        <v>300000</v>
      </c>
      <c r="J84" s="217"/>
      <c r="K84" s="217"/>
      <c r="L84" s="216"/>
      <c r="M84" s="216"/>
      <c r="N84" s="216"/>
      <c r="O84" s="216"/>
      <c r="P84" s="216"/>
      <c r="Q84" s="216"/>
      <c r="R84" s="217">
        <v>300000</v>
      </c>
      <c r="S84" s="217">
        <v>300000</v>
      </c>
      <c r="T84" s="216"/>
      <c r="U84" s="210"/>
      <c r="V84" s="210"/>
      <c r="W84" s="216"/>
      <c r="X84" s="217"/>
    </row>
    <row r="85" s="125" customFormat="1" ht="36" customHeight="1" spans="1:24">
      <c r="A85" s="200"/>
      <c r="B85" s="200"/>
      <c r="C85" s="200" t="s">
        <v>679</v>
      </c>
      <c r="D85" s="200"/>
      <c r="E85" s="200"/>
      <c r="F85" s="200"/>
      <c r="G85" s="200"/>
      <c r="H85" s="200"/>
      <c r="I85" s="217">
        <v>6750</v>
      </c>
      <c r="J85" s="217">
        <v>6750</v>
      </c>
      <c r="K85" s="217">
        <v>6750</v>
      </c>
      <c r="L85" s="216"/>
      <c r="M85" s="216"/>
      <c r="N85" s="216"/>
      <c r="O85" s="216"/>
      <c r="P85" s="216"/>
      <c r="Q85" s="216"/>
      <c r="R85" s="217"/>
      <c r="S85" s="217"/>
      <c r="T85" s="216"/>
      <c r="U85" s="210"/>
      <c r="V85" s="210"/>
      <c r="W85" s="216"/>
      <c r="X85" s="217"/>
    </row>
    <row r="86" s="125" customFormat="1" ht="36" customHeight="1" spans="1:24">
      <c r="A86" s="200" t="s">
        <v>609</v>
      </c>
      <c r="B86" s="200" t="s">
        <v>680</v>
      </c>
      <c r="C86" s="200" t="s">
        <v>679</v>
      </c>
      <c r="D86" s="200" t="s">
        <v>89</v>
      </c>
      <c r="E86" s="200" t="s">
        <v>152</v>
      </c>
      <c r="F86" s="200" t="s">
        <v>153</v>
      </c>
      <c r="G86" s="200" t="s">
        <v>332</v>
      </c>
      <c r="H86" s="200" t="s">
        <v>333</v>
      </c>
      <c r="I86" s="217">
        <v>6750</v>
      </c>
      <c r="J86" s="217">
        <v>6750</v>
      </c>
      <c r="K86" s="217">
        <v>6750</v>
      </c>
      <c r="L86" s="216"/>
      <c r="M86" s="216"/>
      <c r="N86" s="216"/>
      <c r="O86" s="216"/>
      <c r="P86" s="216"/>
      <c r="Q86" s="216"/>
      <c r="R86" s="217"/>
      <c r="S86" s="217"/>
      <c r="T86" s="216"/>
      <c r="U86" s="210"/>
      <c r="V86" s="210"/>
      <c r="W86" s="216"/>
      <c r="X86" s="217"/>
    </row>
    <row r="87" s="125" customFormat="1" ht="36" customHeight="1" spans="1:24">
      <c r="A87" s="200"/>
      <c r="B87" s="200"/>
      <c r="C87" s="200" t="s">
        <v>681</v>
      </c>
      <c r="D87" s="200"/>
      <c r="E87" s="200"/>
      <c r="F87" s="200"/>
      <c r="G87" s="200"/>
      <c r="H87" s="200"/>
      <c r="I87" s="217">
        <v>610000</v>
      </c>
      <c r="J87" s="217">
        <v>610000</v>
      </c>
      <c r="K87" s="217">
        <v>610000</v>
      </c>
      <c r="L87" s="216"/>
      <c r="M87" s="216"/>
      <c r="N87" s="216"/>
      <c r="O87" s="216"/>
      <c r="P87" s="216"/>
      <c r="Q87" s="216"/>
      <c r="R87" s="217"/>
      <c r="S87" s="217"/>
      <c r="T87" s="216"/>
      <c r="U87" s="210"/>
      <c r="V87" s="210"/>
      <c r="W87" s="216"/>
      <c r="X87" s="217"/>
    </row>
    <row r="88" s="125" customFormat="1" ht="36" customHeight="1" spans="1:24">
      <c r="A88" s="200" t="s">
        <v>609</v>
      </c>
      <c r="B88" s="200" t="s">
        <v>682</v>
      </c>
      <c r="C88" s="200" t="s">
        <v>681</v>
      </c>
      <c r="D88" s="200" t="s">
        <v>89</v>
      </c>
      <c r="E88" s="200" t="s">
        <v>152</v>
      </c>
      <c r="F88" s="200" t="s">
        <v>153</v>
      </c>
      <c r="G88" s="200" t="s">
        <v>326</v>
      </c>
      <c r="H88" s="200" t="s">
        <v>327</v>
      </c>
      <c r="I88" s="217">
        <v>10000</v>
      </c>
      <c r="J88" s="217">
        <v>10000</v>
      </c>
      <c r="K88" s="217">
        <v>10000</v>
      </c>
      <c r="L88" s="216"/>
      <c r="M88" s="216"/>
      <c r="N88" s="216"/>
      <c r="O88" s="216"/>
      <c r="P88" s="216"/>
      <c r="Q88" s="216"/>
      <c r="R88" s="217"/>
      <c r="S88" s="217"/>
      <c r="T88" s="216"/>
      <c r="U88" s="210"/>
      <c r="V88" s="210"/>
      <c r="W88" s="216"/>
      <c r="X88" s="217"/>
    </row>
    <row r="89" s="125" customFormat="1" ht="36" customHeight="1" spans="1:24">
      <c r="A89" s="200" t="s">
        <v>609</v>
      </c>
      <c r="B89" s="200" t="s">
        <v>682</v>
      </c>
      <c r="C89" s="200" t="s">
        <v>681</v>
      </c>
      <c r="D89" s="200" t="s">
        <v>89</v>
      </c>
      <c r="E89" s="200" t="s">
        <v>152</v>
      </c>
      <c r="F89" s="200" t="s">
        <v>153</v>
      </c>
      <c r="G89" s="200" t="s">
        <v>467</v>
      </c>
      <c r="H89" s="200" t="s">
        <v>468</v>
      </c>
      <c r="I89" s="217">
        <v>222000</v>
      </c>
      <c r="J89" s="217">
        <v>222000</v>
      </c>
      <c r="K89" s="217">
        <v>222000</v>
      </c>
      <c r="L89" s="216"/>
      <c r="M89" s="216"/>
      <c r="N89" s="216"/>
      <c r="O89" s="216"/>
      <c r="P89" s="216"/>
      <c r="Q89" s="216"/>
      <c r="R89" s="217"/>
      <c r="S89" s="217"/>
      <c r="T89" s="216"/>
      <c r="U89" s="210"/>
      <c r="V89" s="210"/>
      <c r="W89" s="216"/>
      <c r="X89" s="217"/>
    </row>
    <row r="90" s="125" customFormat="1" ht="36" customHeight="1" spans="1:24">
      <c r="A90" s="200" t="s">
        <v>609</v>
      </c>
      <c r="B90" s="200" t="s">
        <v>682</v>
      </c>
      <c r="C90" s="200" t="s">
        <v>681</v>
      </c>
      <c r="D90" s="200" t="s">
        <v>89</v>
      </c>
      <c r="E90" s="200" t="s">
        <v>152</v>
      </c>
      <c r="F90" s="200" t="s">
        <v>153</v>
      </c>
      <c r="G90" s="200" t="s">
        <v>321</v>
      </c>
      <c r="H90" s="200" t="s">
        <v>240</v>
      </c>
      <c r="I90" s="217">
        <v>18000</v>
      </c>
      <c r="J90" s="217">
        <v>18000</v>
      </c>
      <c r="K90" s="217">
        <v>18000</v>
      </c>
      <c r="L90" s="216"/>
      <c r="M90" s="216"/>
      <c r="N90" s="216"/>
      <c r="O90" s="216"/>
      <c r="P90" s="216"/>
      <c r="Q90" s="216"/>
      <c r="R90" s="217"/>
      <c r="S90" s="217"/>
      <c r="T90" s="216"/>
      <c r="U90" s="210"/>
      <c r="V90" s="210"/>
      <c r="W90" s="216"/>
      <c r="X90" s="217"/>
    </row>
    <row r="91" s="125" customFormat="1" ht="36" customHeight="1" spans="1:24">
      <c r="A91" s="200" t="s">
        <v>609</v>
      </c>
      <c r="B91" s="200" t="s">
        <v>682</v>
      </c>
      <c r="C91" s="200" t="s">
        <v>681</v>
      </c>
      <c r="D91" s="200" t="s">
        <v>89</v>
      </c>
      <c r="E91" s="200" t="s">
        <v>152</v>
      </c>
      <c r="F91" s="200" t="s">
        <v>153</v>
      </c>
      <c r="G91" s="200" t="s">
        <v>378</v>
      </c>
      <c r="H91" s="200" t="s">
        <v>379</v>
      </c>
      <c r="I91" s="217">
        <v>90000</v>
      </c>
      <c r="J91" s="217">
        <v>90000</v>
      </c>
      <c r="K91" s="217">
        <v>90000</v>
      </c>
      <c r="L91" s="216"/>
      <c r="M91" s="216"/>
      <c r="N91" s="216"/>
      <c r="O91" s="216"/>
      <c r="P91" s="216"/>
      <c r="Q91" s="216"/>
      <c r="R91" s="217"/>
      <c r="S91" s="217"/>
      <c r="T91" s="216"/>
      <c r="U91" s="210"/>
      <c r="V91" s="210"/>
      <c r="W91" s="216"/>
      <c r="X91" s="217"/>
    </row>
    <row r="92" s="125" customFormat="1" ht="36" customHeight="1" spans="1:24">
      <c r="A92" s="200" t="s">
        <v>609</v>
      </c>
      <c r="B92" s="200" t="s">
        <v>682</v>
      </c>
      <c r="C92" s="200" t="s">
        <v>681</v>
      </c>
      <c r="D92" s="200" t="s">
        <v>89</v>
      </c>
      <c r="E92" s="200" t="s">
        <v>152</v>
      </c>
      <c r="F92" s="200" t="s">
        <v>153</v>
      </c>
      <c r="G92" s="200" t="s">
        <v>380</v>
      </c>
      <c r="H92" s="200" t="s">
        <v>381</v>
      </c>
      <c r="I92" s="217">
        <v>100000</v>
      </c>
      <c r="J92" s="217">
        <v>100000</v>
      </c>
      <c r="K92" s="217">
        <v>100000</v>
      </c>
      <c r="L92" s="216"/>
      <c r="M92" s="216"/>
      <c r="N92" s="216"/>
      <c r="O92" s="216"/>
      <c r="P92" s="216"/>
      <c r="Q92" s="216"/>
      <c r="R92" s="217"/>
      <c r="S92" s="217"/>
      <c r="T92" s="216"/>
      <c r="U92" s="210"/>
      <c r="V92" s="210"/>
      <c r="W92" s="216"/>
      <c r="X92" s="217"/>
    </row>
    <row r="93" s="125" customFormat="1" ht="36" customHeight="1" spans="1:24">
      <c r="A93" s="200" t="s">
        <v>609</v>
      </c>
      <c r="B93" s="200" t="s">
        <v>682</v>
      </c>
      <c r="C93" s="200" t="s">
        <v>681</v>
      </c>
      <c r="D93" s="200" t="s">
        <v>89</v>
      </c>
      <c r="E93" s="200" t="s">
        <v>152</v>
      </c>
      <c r="F93" s="200" t="s">
        <v>153</v>
      </c>
      <c r="G93" s="200" t="s">
        <v>338</v>
      </c>
      <c r="H93" s="200" t="s">
        <v>339</v>
      </c>
      <c r="I93" s="217">
        <v>60000</v>
      </c>
      <c r="J93" s="217">
        <v>60000</v>
      </c>
      <c r="K93" s="217">
        <v>60000</v>
      </c>
      <c r="L93" s="216"/>
      <c r="M93" s="216"/>
      <c r="N93" s="216"/>
      <c r="O93" s="216"/>
      <c r="P93" s="216"/>
      <c r="Q93" s="216"/>
      <c r="R93" s="217"/>
      <c r="S93" s="217"/>
      <c r="T93" s="216"/>
      <c r="U93" s="210"/>
      <c r="V93" s="210"/>
      <c r="W93" s="216"/>
      <c r="X93" s="217"/>
    </row>
    <row r="94" s="125" customFormat="1" ht="36" customHeight="1" spans="1:24">
      <c r="A94" s="200" t="s">
        <v>609</v>
      </c>
      <c r="B94" s="200" t="s">
        <v>682</v>
      </c>
      <c r="C94" s="200" t="s">
        <v>681</v>
      </c>
      <c r="D94" s="200" t="s">
        <v>89</v>
      </c>
      <c r="E94" s="200" t="s">
        <v>152</v>
      </c>
      <c r="F94" s="200" t="s">
        <v>153</v>
      </c>
      <c r="G94" s="200" t="s">
        <v>532</v>
      </c>
      <c r="H94" s="200" t="s">
        <v>533</v>
      </c>
      <c r="I94" s="217">
        <v>60000</v>
      </c>
      <c r="J94" s="217">
        <v>60000</v>
      </c>
      <c r="K94" s="217">
        <v>60000</v>
      </c>
      <c r="L94" s="216"/>
      <c r="M94" s="216"/>
      <c r="N94" s="216"/>
      <c r="O94" s="216"/>
      <c r="P94" s="216"/>
      <c r="Q94" s="216"/>
      <c r="R94" s="217"/>
      <c r="S94" s="217"/>
      <c r="T94" s="216"/>
      <c r="U94" s="210"/>
      <c r="V94" s="210"/>
      <c r="W94" s="216"/>
      <c r="X94" s="217"/>
    </row>
    <row r="95" s="125" customFormat="1" ht="36" customHeight="1" spans="1:24">
      <c r="A95" s="200" t="s">
        <v>609</v>
      </c>
      <c r="B95" s="200" t="s">
        <v>682</v>
      </c>
      <c r="C95" s="200" t="s">
        <v>681</v>
      </c>
      <c r="D95" s="200" t="s">
        <v>89</v>
      </c>
      <c r="E95" s="200" t="s">
        <v>152</v>
      </c>
      <c r="F95" s="200" t="s">
        <v>153</v>
      </c>
      <c r="G95" s="200" t="s">
        <v>675</v>
      </c>
      <c r="H95" s="200" t="s">
        <v>676</v>
      </c>
      <c r="I95" s="217">
        <v>50000</v>
      </c>
      <c r="J95" s="217">
        <v>50000</v>
      </c>
      <c r="K95" s="217">
        <v>50000</v>
      </c>
      <c r="L95" s="216"/>
      <c r="M95" s="216"/>
      <c r="N95" s="216"/>
      <c r="O95" s="216"/>
      <c r="P95" s="216"/>
      <c r="Q95" s="216"/>
      <c r="R95" s="217"/>
      <c r="S95" s="217"/>
      <c r="T95" s="216"/>
      <c r="U95" s="210"/>
      <c r="V95" s="210"/>
      <c r="W95" s="216"/>
      <c r="X95" s="217"/>
    </row>
    <row r="96" s="125" customFormat="1" ht="36" customHeight="1" spans="1:24">
      <c r="A96" s="200"/>
      <c r="B96" s="200"/>
      <c r="C96" s="200" t="s">
        <v>683</v>
      </c>
      <c r="D96" s="200"/>
      <c r="E96" s="200"/>
      <c r="F96" s="200"/>
      <c r="G96" s="200"/>
      <c r="H96" s="200"/>
      <c r="I96" s="217">
        <v>129600</v>
      </c>
      <c r="J96" s="217">
        <v>129600</v>
      </c>
      <c r="K96" s="217">
        <v>129600</v>
      </c>
      <c r="L96" s="216"/>
      <c r="M96" s="216"/>
      <c r="N96" s="216"/>
      <c r="O96" s="216"/>
      <c r="P96" s="216"/>
      <c r="Q96" s="216"/>
      <c r="R96" s="217"/>
      <c r="S96" s="217"/>
      <c r="T96" s="216"/>
      <c r="U96" s="210"/>
      <c r="V96" s="210"/>
      <c r="W96" s="216"/>
      <c r="X96" s="217"/>
    </row>
    <row r="97" s="125" customFormat="1" ht="36" customHeight="1" spans="1:24">
      <c r="A97" s="200" t="s">
        <v>609</v>
      </c>
      <c r="B97" s="200" t="s">
        <v>684</v>
      </c>
      <c r="C97" s="200" t="s">
        <v>683</v>
      </c>
      <c r="D97" s="200" t="s">
        <v>89</v>
      </c>
      <c r="E97" s="200" t="s">
        <v>152</v>
      </c>
      <c r="F97" s="200" t="s">
        <v>153</v>
      </c>
      <c r="G97" s="200" t="s">
        <v>378</v>
      </c>
      <c r="H97" s="200" t="s">
        <v>379</v>
      </c>
      <c r="I97" s="217">
        <v>129600</v>
      </c>
      <c r="J97" s="217">
        <v>129600</v>
      </c>
      <c r="K97" s="217">
        <v>129600</v>
      </c>
      <c r="L97" s="216"/>
      <c r="M97" s="216"/>
      <c r="N97" s="216"/>
      <c r="O97" s="216"/>
      <c r="P97" s="216"/>
      <c r="Q97" s="216"/>
      <c r="R97" s="217"/>
      <c r="S97" s="217"/>
      <c r="T97" s="216"/>
      <c r="U97" s="210"/>
      <c r="V97" s="210"/>
      <c r="W97" s="216"/>
      <c r="X97" s="217"/>
    </row>
    <row r="98" s="125" customFormat="1" ht="36" customHeight="1" spans="1:24">
      <c r="A98" s="200"/>
      <c r="B98" s="200"/>
      <c r="C98" s="200" t="s">
        <v>685</v>
      </c>
      <c r="D98" s="200"/>
      <c r="E98" s="200"/>
      <c r="F98" s="200"/>
      <c r="G98" s="200"/>
      <c r="H98" s="200"/>
      <c r="I98" s="217">
        <v>3000</v>
      </c>
      <c r="J98" s="217">
        <v>3000</v>
      </c>
      <c r="K98" s="217">
        <v>3000</v>
      </c>
      <c r="L98" s="216"/>
      <c r="M98" s="216"/>
      <c r="N98" s="216"/>
      <c r="O98" s="216"/>
      <c r="P98" s="216"/>
      <c r="Q98" s="216"/>
      <c r="R98" s="217"/>
      <c r="S98" s="217"/>
      <c r="T98" s="216"/>
      <c r="U98" s="210"/>
      <c r="V98" s="210"/>
      <c r="W98" s="216"/>
      <c r="X98" s="217"/>
    </row>
    <row r="99" s="125" customFormat="1" ht="36" customHeight="1" spans="1:24">
      <c r="A99" s="200" t="s">
        <v>609</v>
      </c>
      <c r="B99" s="200" t="s">
        <v>686</v>
      </c>
      <c r="C99" s="200" t="s">
        <v>685</v>
      </c>
      <c r="D99" s="200" t="s">
        <v>89</v>
      </c>
      <c r="E99" s="200" t="s">
        <v>152</v>
      </c>
      <c r="F99" s="200" t="s">
        <v>153</v>
      </c>
      <c r="G99" s="200" t="s">
        <v>332</v>
      </c>
      <c r="H99" s="200" t="s">
        <v>333</v>
      </c>
      <c r="I99" s="217">
        <v>3000</v>
      </c>
      <c r="J99" s="217">
        <v>3000</v>
      </c>
      <c r="K99" s="217">
        <v>3000</v>
      </c>
      <c r="L99" s="216"/>
      <c r="M99" s="216"/>
      <c r="N99" s="216"/>
      <c r="O99" s="216"/>
      <c r="P99" s="216"/>
      <c r="Q99" s="216"/>
      <c r="R99" s="217"/>
      <c r="S99" s="217"/>
      <c r="T99" s="216"/>
      <c r="U99" s="210"/>
      <c r="V99" s="210"/>
      <c r="W99" s="216"/>
      <c r="X99" s="217"/>
    </row>
    <row r="100" s="125" customFormat="1" ht="36" customHeight="1" spans="1:24">
      <c r="A100" s="200"/>
      <c r="B100" s="200"/>
      <c r="C100" s="200" t="s">
        <v>687</v>
      </c>
      <c r="D100" s="200"/>
      <c r="E100" s="200"/>
      <c r="F100" s="200"/>
      <c r="G100" s="200"/>
      <c r="H100" s="200"/>
      <c r="I100" s="217">
        <v>150000</v>
      </c>
      <c r="J100" s="217">
        <v>150000</v>
      </c>
      <c r="K100" s="217">
        <v>150000</v>
      </c>
      <c r="L100" s="216"/>
      <c r="M100" s="216"/>
      <c r="N100" s="216"/>
      <c r="O100" s="216"/>
      <c r="P100" s="216"/>
      <c r="Q100" s="216"/>
      <c r="R100" s="217"/>
      <c r="S100" s="217"/>
      <c r="T100" s="216"/>
      <c r="U100" s="210"/>
      <c r="V100" s="210"/>
      <c r="W100" s="216"/>
      <c r="X100" s="217"/>
    </row>
    <row r="101" s="125" customFormat="1" ht="36" customHeight="1" spans="1:24">
      <c r="A101" s="200" t="s">
        <v>612</v>
      </c>
      <c r="B101" s="200" t="s">
        <v>688</v>
      </c>
      <c r="C101" s="200" t="s">
        <v>687</v>
      </c>
      <c r="D101" s="200" t="s">
        <v>89</v>
      </c>
      <c r="E101" s="200" t="s">
        <v>152</v>
      </c>
      <c r="F101" s="200" t="s">
        <v>153</v>
      </c>
      <c r="G101" s="200" t="s">
        <v>332</v>
      </c>
      <c r="H101" s="200" t="s">
        <v>333</v>
      </c>
      <c r="I101" s="217">
        <v>78000</v>
      </c>
      <c r="J101" s="217">
        <v>78000</v>
      </c>
      <c r="K101" s="217">
        <v>78000</v>
      </c>
      <c r="L101" s="216"/>
      <c r="M101" s="216"/>
      <c r="N101" s="216"/>
      <c r="O101" s="216"/>
      <c r="P101" s="216"/>
      <c r="Q101" s="216"/>
      <c r="R101" s="217"/>
      <c r="S101" s="217"/>
      <c r="T101" s="216"/>
      <c r="U101" s="210"/>
      <c r="V101" s="210"/>
      <c r="W101" s="216"/>
      <c r="X101" s="217"/>
    </row>
    <row r="102" s="125" customFormat="1" ht="36" customHeight="1" spans="1:24">
      <c r="A102" s="200" t="s">
        <v>612</v>
      </c>
      <c r="B102" s="200" t="s">
        <v>688</v>
      </c>
      <c r="C102" s="200" t="s">
        <v>687</v>
      </c>
      <c r="D102" s="200" t="s">
        <v>89</v>
      </c>
      <c r="E102" s="200" t="s">
        <v>152</v>
      </c>
      <c r="F102" s="200" t="s">
        <v>153</v>
      </c>
      <c r="G102" s="200" t="s">
        <v>338</v>
      </c>
      <c r="H102" s="200" t="s">
        <v>339</v>
      </c>
      <c r="I102" s="217">
        <v>72000</v>
      </c>
      <c r="J102" s="217">
        <v>72000</v>
      </c>
      <c r="K102" s="217">
        <v>72000</v>
      </c>
      <c r="L102" s="216"/>
      <c r="M102" s="216"/>
      <c r="N102" s="216"/>
      <c r="O102" s="216"/>
      <c r="P102" s="216"/>
      <c r="Q102" s="216"/>
      <c r="R102" s="217"/>
      <c r="S102" s="217"/>
      <c r="T102" s="216"/>
      <c r="U102" s="210"/>
      <c r="V102" s="210"/>
      <c r="W102" s="216"/>
      <c r="X102" s="217"/>
    </row>
    <row r="103" s="125" customFormat="1" ht="36" customHeight="1" spans="1:24">
      <c r="A103" s="200"/>
      <c r="B103" s="200"/>
      <c r="C103" s="200" t="s">
        <v>689</v>
      </c>
      <c r="D103" s="200"/>
      <c r="E103" s="200"/>
      <c r="F103" s="200"/>
      <c r="G103" s="200"/>
      <c r="H103" s="200"/>
      <c r="I103" s="217">
        <v>23147.4</v>
      </c>
      <c r="J103" s="217">
        <v>23147.4</v>
      </c>
      <c r="K103" s="217">
        <v>23147.4</v>
      </c>
      <c r="L103" s="216"/>
      <c r="M103" s="216"/>
      <c r="N103" s="216"/>
      <c r="O103" s="216"/>
      <c r="P103" s="216"/>
      <c r="Q103" s="216"/>
      <c r="R103" s="217"/>
      <c r="S103" s="217"/>
      <c r="T103" s="216"/>
      <c r="U103" s="210"/>
      <c r="V103" s="210"/>
      <c r="W103" s="216"/>
      <c r="X103" s="217"/>
    </row>
    <row r="104" s="125" customFormat="1" ht="36" customHeight="1" spans="1:24">
      <c r="A104" s="200" t="s">
        <v>629</v>
      </c>
      <c r="B104" s="200" t="s">
        <v>690</v>
      </c>
      <c r="C104" s="200" t="s">
        <v>689</v>
      </c>
      <c r="D104" s="200" t="s">
        <v>89</v>
      </c>
      <c r="E104" s="200" t="s">
        <v>121</v>
      </c>
      <c r="F104" s="200" t="s">
        <v>122</v>
      </c>
      <c r="G104" s="200" t="s">
        <v>351</v>
      </c>
      <c r="H104" s="200" t="s">
        <v>352</v>
      </c>
      <c r="I104" s="217">
        <v>23147.4</v>
      </c>
      <c r="J104" s="217">
        <v>23147.4</v>
      </c>
      <c r="K104" s="217">
        <v>23147.4</v>
      </c>
      <c r="L104" s="216"/>
      <c r="M104" s="216"/>
      <c r="N104" s="216"/>
      <c r="O104" s="216"/>
      <c r="P104" s="216"/>
      <c r="Q104" s="216"/>
      <c r="R104" s="217"/>
      <c r="S104" s="217"/>
      <c r="T104" s="216"/>
      <c r="U104" s="210"/>
      <c r="V104" s="210"/>
      <c r="W104" s="216"/>
      <c r="X104" s="217"/>
    </row>
    <row r="105" s="125" customFormat="1" ht="36" customHeight="1" spans="1:24">
      <c r="A105" s="200"/>
      <c r="B105" s="200"/>
      <c r="C105" s="200" t="s">
        <v>691</v>
      </c>
      <c r="D105" s="200"/>
      <c r="E105" s="200"/>
      <c r="F105" s="200"/>
      <c r="G105" s="200"/>
      <c r="H105" s="200"/>
      <c r="I105" s="217">
        <v>550000</v>
      </c>
      <c r="J105" s="217">
        <v>550000</v>
      </c>
      <c r="K105" s="217">
        <v>550000</v>
      </c>
      <c r="L105" s="216"/>
      <c r="M105" s="216"/>
      <c r="N105" s="216"/>
      <c r="O105" s="216"/>
      <c r="P105" s="216"/>
      <c r="Q105" s="216"/>
      <c r="R105" s="217"/>
      <c r="S105" s="217"/>
      <c r="T105" s="216"/>
      <c r="U105" s="210"/>
      <c r="V105" s="210"/>
      <c r="W105" s="216"/>
      <c r="X105" s="217"/>
    </row>
    <row r="106" s="125" customFormat="1" ht="36" customHeight="1" spans="1:24">
      <c r="A106" s="200" t="s">
        <v>609</v>
      </c>
      <c r="B106" s="200" t="s">
        <v>692</v>
      </c>
      <c r="C106" s="200" t="s">
        <v>691</v>
      </c>
      <c r="D106" s="200" t="s">
        <v>89</v>
      </c>
      <c r="E106" s="200" t="s">
        <v>152</v>
      </c>
      <c r="F106" s="200" t="s">
        <v>153</v>
      </c>
      <c r="G106" s="200" t="s">
        <v>332</v>
      </c>
      <c r="H106" s="200" t="s">
        <v>333</v>
      </c>
      <c r="I106" s="217">
        <v>10000</v>
      </c>
      <c r="J106" s="217">
        <v>10000</v>
      </c>
      <c r="K106" s="217">
        <v>10000</v>
      </c>
      <c r="L106" s="216"/>
      <c r="M106" s="216"/>
      <c r="N106" s="216"/>
      <c r="O106" s="216"/>
      <c r="P106" s="216"/>
      <c r="Q106" s="216"/>
      <c r="R106" s="217"/>
      <c r="S106" s="217"/>
      <c r="T106" s="216"/>
      <c r="U106" s="210"/>
      <c r="V106" s="210"/>
      <c r="W106" s="216"/>
      <c r="X106" s="217"/>
    </row>
    <row r="107" s="125" customFormat="1" ht="36" customHeight="1" spans="1:24">
      <c r="A107" s="200" t="s">
        <v>609</v>
      </c>
      <c r="B107" s="200" t="s">
        <v>692</v>
      </c>
      <c r="C107" s="200" t="s">
        <v>691</v>
      </c>
      <c r="D107" s="200" t="s">
        <v>89</v>
      </c>
      <c r="E107" s="200" t="s">
        <v>152</v>
      </c>
      <c r="F107" s="200" t="s">
        <v>153</v>
      </c>
      <c r="G107" s="200" t="s">
        <v>535</v>
      </c>
      <c r="H107" s="200" t="s">
        <v>536</v>
      </c>
      <c r="I107" s="217">
        <v>40000</v>
      </c>
      <c r="J107" s="217">
        <v>40000</v>
      </c>
      <c r="K107" s="217">
        <v>40000</v>
      </c>
      <c r="L107" s="216"/>
      <c r="M107" s="216"/>
      <c r="N107" s="216"/>
      <c r="O107" s="216"/>
      <c r="P107" s="216"/>
      <c r="Q107" s="216"/>
      <c r="R107" s="217"/>
      <c r="S107" s="217"/>
      <c r="T107" s="216"/>
      <c r="U107" s="210"/>
      <c r="V107" s="210"/>
      <c r="W107" s="216"/>
      <c r="X107" s="217"/>
    </row>
    <row r="108" s="125" customFormat="1" ht="36" customHeight="1" spans="1:24">
      <c r="A108" s="200" t="s">
        <v>609</v>
      </c>
      <c r="B108" s="200" t="s">
        <v>692</v>
      </c>
      <c r="C108" s="200" t="s">
        <v>691</v>
      </c>
      <c r="D108" s="200" t="s">
        <v>89</v>
      </c>
      <c r="E108" s="200" t="s">
        <v>152</v>
      </c>
      <c r="F108" s="200" t="s">
        <v>153</v>
      </c>
      <c r="G108" s="200" t="s">
        <v>467</v>
      </c>
      <c r="H108" s="200" t="s">
        <v>468</v>
      </c>
      <c r="I108" s="217">
        <v>10000</v>
      </c>
      <c r="J108" s="217">
        <v>10000</v>
      </c>
      <c r="K108" s="217">
        <v>10000</v>
      </c>
      <c r="L108" s="216"/>
      <c r="M108" s="216"/>
      <c r="N108" s="216"/>
      <c r="O108" s="216"/>
      <c r="P108" s="216"/>
      <c r="Q108" s="216"/>
      <c r="R108" s="217"/>
      <c r="S108" s="217"/>
      <c r="T108" s="216"/>
      <c r="U108" s="210"/>
      <c r="V108" s="210"/>
      <c r="W108" s="216"/>
      <c r="X108" s="217"/>
    </row>
    <row r="109" s="125" customFormat="1" ht="36" customHeight="1" spans="1:24">
      <c r="A109" s="200" t="s">
        <v>609</v>
      </c>
      <c r="B109" s="200" t="s">
        <v>692</v>
      </c>
      <c r="C109" s="200" t="s">
        <v>691</v>
      </c>
      <c r="D109" s="200" t="s">
        <v>89</v>
      </c>
      <c r="E109" s="200" t="s">
        <v>152</v>
      </c>
      <c r="F109" s="200" t="s">
        <v>153</v>
      </c>
      <c r="G109" s="200" t="s">
        <v>469</v>
      </c>
      <c r="H109" s="200" t="s">
        <v>470</v>
      </c>
      <c r="I109" s="217">
        <v>350000</v>
      </c>
      <c r="J109" s="217">
        <v>350000</v>
      </c>
      <c r="K109" s="217">
        <v>350000</v>
      </c>
      <c r="L109" s="216"/>
      <c r="M109" s="216"/>
      <c r="N109" s="216"/>
      <c r="O109" s="216"/>
      <c r="P109" s="216"/>
      <c r="Q109" s="216"/>
      <c r="R109" s="217"/>
      <c r="S109" s="217"/>
      <c r="T109" s="216"/>
      <c r="U109" s="210"/>
      <c r="V109" s="210"/>
      <c r="W109" s="216"/>
      <c r="X109" s="217"/>
    </row>
    <row r="110" s="125" customFormat="1" ht="36" customHeight="1" spans="1:24">
      <c r="A110" s="200" t="s">
        <v>609</v>
      </c>
      <c r="B110" s="200" t="s">
        <v>692</v>
      </c>
      <c r="C110" s="200" t="s">
        <v>691</v>
      </c>
      <c r="D110" s="200" t="s">
        <v>89</v>
      </c>
      <c r="E110" s="200" t="s">
        <v>152</v>
      </c>
      <c r="F110" s="200" t="s">
        <v>153</v>
      </c>
      <c r="G110" s="200" t="s">
        <v>378</v>
      </c>
      <c r="H110" s="200" t="s">
        <v>379</v>
      </c>
      <c r="I110" s="217">
        <v>90000</v>
      </c>
      <c r="J110" s="217">
        <v>90000</v>
      </c>
      <c r="K110" s="217">
        <v>90000</v>
      </c>
      <c r="L110" s="216"/>
      <c r="M110" s="216"/>
      <c r="N110" s="216"/>
      <c r="O110" s="216"/>
      <c r="P110" s="216"/>
      <c r="Q110" s="216"/>
      <c r="R110" s="217"/>
      <c r="S110" s="217"/>
      <c r="T110" s="216"/>
      <c r="U110" s="210"/>
      <c r="V110" s="210"/>
      <c r="W110" s="216"/>
      <c r="X110" s="217"/>
    </row>
    <row r="111" s="125" customFormat="1" ht="36" customHeight="1" spans="1:24">
      <c r="A111" s="200" t="s">
        <v>609</v>
      </c>
      <c r="B111" s="200" t="s">
        <v>692</v>
      </c>
      <c r="C111" s="200" t="s">
        <v>691</v>
      </c>
      <c r="D111" s="200" t="s">
        <v>89</v>
      </c>
      <c r="E111" s="200" t="s">
        <v>152</v>
      </c>
      <c r="F111" s="200" t="s">
        <v>153</v>
      </c>
      <c r="G111" s="200" t="s">
        <v>532</v>
      </c>
      <c r="H111" s="200" t="s">
        <v>533</v>
      </c>
      <c r="I111" s="217">
        <v>50000</v>
      </c>
      <c r="J111" s="217">
        <v>50000</v>
      </c>
      <c r="K111" s="217">
        <v>50000</v>
      </c>
      <c r="L111" s="216"/>
      <c r="M111" s="216"/>
      <c r="N111" s="216"/>
      <c r="O111" s="216"/>
      <c r="P111" s="216"/>
      <c r="Q111" s="216"/>
      <c r="R111" s="217"/>
      <c r="S111" s="217"/>
      <c r="T111" s="216"/>
      <c r="U111" s="210"/>
      <c r="V111" s="210"/>
      <c r="W111" s="216"/>
      <c r="X111" s="217"/>
    </row>
    <row r="112" s="125" customFormat="1" ht="36" customHeight="1" spans="1:24">
      <c r="A112" s="200"/>
      <c r="B112" s="200"/>
      <c r="C112" s="200" t="s">
        <v>693</v>
      </c>
      <c r="D112" s="200"/>
      <c r="E112" s="200"/>
      <c r="F112" s="200"/>
      <c r="G112" s="200"/>
      <c r="H112" s="200"/>
      <c r="I112" s="217">
        <v>4665745.26</v>
      </c>
      <c r="J112" s="217"/>
      <c r="K112" s="217"/>
      <c r="L112" s="216"/>
      <c r="M112" s="216"/>
      <c r="N112" s="216"/>
      <c r="O112" s="216"/>
      <c r="P112" s="216"/>
      <c r="Q112" s="216"/>
      <c r="R112" s="217">
        <v>4665745.26</v>
      </c>
      <c r="S112" s="217">
        <v>4665745.26</v>
      </c>
      <c r="T112" s="216"/>
      <c r="U112" s="210"/>
      <c r="V112" s="210"/>
      <c r="W112" s="216"/>
      <c r="X112" s="217"/>
    </row>
    <row r="113" s="125" customFormat="1" ht="36" customHeight="1" spans="1:24">
      <c r="A113" s="200" t="s">
        <v>609</v>
      </c>
      <c r="B113" s="200" t="s">
        <v>694</v>
      </c>
      <c r="C113" s="200" t="s">
        <v>693</v>
      </c>
      <c r="D113" s="200" t="s">
        <v>87</v>
      </c>
      <c r="E113" s="200" t="s">
        <v>154</v>
      </c>
      <c r="F113" s="200" t="s">
        <v>155</v>
      </c>
      <c r="G113" s="200" t="s">
        <v>380</v>
      </c>
      <c r="H113" s="200" t="s">
        <v>381</v>
      </c>
      <c r="I113" s="217">
        <v>1000000</v>
      </c>
      <c r="J113" s="217"/>
      <c r="K113" s="217"/>
      <c r="L113" s="216"/>
      <c r="M113" s="216"/>
      <c r="N113" s="216"/>
      <c r="O113" s="216"/>
      <c r="P113" s="216"/>
      <c r="Q113" s="216"/>
      <c r="R113" s="217">
        <v>1000000</v>
      </c>
      <c r="S113" s="217">
        <v>1000000</v>
      </c>
      <c r="T113" s="216"/>
      <c r="U113" s="210"/>
      <c r="V113" s="210"/>
      <c r="W113" s="216"/>
      <c r="X113" s="217"/>
    </row>
    <row r="114" s="125" customFormat="1" ht="36" customHeight="1" spans="1:24">
      <c r="A114" s="200" t="s">
        <v>609</v>
      </c>
      <c r="B114" s="200" t="s">
        <v>694</v>
      </c>
      <c r="C114" s="200" t="s">
        <v>693</v>
      </c>
      <c r="D114" s="200" t="s">
        <v>87</v>
      </c>
      <c r="E114" s="200" t="s">
        <v>154</v>
      </c>
      <c r="F114" s="200" t="s">
        <v>155</v>
      </c>
      <c r="G114" s="200" t="s">
        <v>340</v>
      </c>
      <c r="H114" s="200" t="s">
        <v>341</v>
      </c>
      <c r="I114" s="217">
        <v>65745.26</v>
      </c>
      <c r="J114" s="217"/>
      <c r="K114" s="217"/>
      <c r="L114" s="216"/>
      <c r="M114" s="216"/>
      <c r="N114" s="216"/>
      <c r="O114" s="216"/>
      <c r="P114" s="216"/>
      <c r="Q114" s="216"/>
      <c r="R114" s="217">
        <v>65745.26</v>
      </c>
      <c r="S114" s="217">
        <v>65745.26</v>
      </c>
      <c r="T114" s="216"/>
      <c r="U114" s="210"/>
      <c r="V114" s="210"/>
      <c r="W114" s="216"/>
      <c r="X114" s="217"/>
    </row>
    <row r="115" s="125" customFormat="1" ht="36" customHeight="1" spans="1:24">
      <c r="A115" s="200" t="s">
        <v>609</v>
      </c>
      <c r="B115" s="200" t="s">
        <v>694</v>
      </c>
      <c r="C115" s="200" t="s">
        <v>693</v>
      </c>
      <c r="D115" s="200" t="s">
        <v>87</v>
      </c>
      <c r="E115" s="200" t="s">
        <v>154</v>
      </c>
      <c r="F115" s="200" t="s">
        <v>155</v>
      </c>
      <c r="G115" s="200" t="s">
        <v>532</v>
      </c>
      <c r="H115" s="200" t="s">
        <v>533</v>
      </c>
      <c r="I115" s="217">
        <v>1600000</v>
      </c>
      <c r="J115" s="217"/>
      <c r="K115" s="217"/>
      <c r="L115" s="216"/>
      <c r="M115" s="216"/>
      <c r="N115" s="216"/>
      <c r="O115" s="216"/>
      <c r="P115" s="216"/>
      <c r="Q115" s="216"/>
      <c r="R115" s="217">
        <v>1600000</v>
      </c>
      <c r="S115" s="217">
        <v>1600000</v>
      </c>
      <c r="T115" s="216"/>
      <c r="U115" s="210"/>
      <c r="V115" s="210"/>
      <c r="W115" s="216"/>
      <c r="X115" s="217"/>
    </row>
    <row r="116" s="125" customFormat="1" ht="36" customHeight="1" spans="1:24">
      <c r="A116" s="200" t="s">
        <v>609</v>
      </c>
      <c r="B116" s="200" t="s">
        <v>694</v>
      </c>
      <c r="C116" s="200" t="s">
        <v>693</v>
      </c>
      <c r="D116" s="200" t="s">
        <v>87</v>
      </c>
      <c r="E116" s="200" t="s">
        <v>154</v>
      </c>
      <c r="F116" s="200" t="s">
        <v>155</v>
      </c>
      <c r="G116" s="200" t="s">
        <v>695</v>
      </c>
      <c r="H116" s="200" t="s">
        <v>696</v>
      </c>
      <c r="I116" s="217">
        <v>2000000</v>
      </c>
      <c r="J116" s="217"/>
      <c r="K116" s="217"/>
      <c r="L116" s="216"/>
      <c r="M116" s="216"/>
      <c r="N116" s="216"/>
      <c r="O116" s="216"/>
      <c r="P116" s="216"/>
      <c r="Q116" s="216"/>
      <c r="R116" s="217">
        <v>2000000</v>
      </c>
      <c r="S116" s="217">
        <v>2000000</v>
      </c>
      <c r="T116" s="216"/>
      <c r="U116" s="210"/>
      <c r="V116" s="210"/>
      <c r="W116" s="216"/>
      <c r="X116" s="217"/>
    </row>
    <row r="117" s="125" customFormat="1" ht="36" customHeight="1" spans="1:24">
      <c r="A117" s="200"/>
      <c r="B117" s="200"/>
      <c r="C117" s="200" t="s">
        <v>697</v>
      </c>
      <c r="D117" s="200"/>
      <c r="E117" s="200"/>
      <c r="F117" s="200"/>
      <c r="G117" s="200"/>
      <c r="H117" s="200"/>
      <c r="I117" s="217">
        <v>16000000</v>
      </c>
      <c r="J117" s="217"/>
      <c r="K117" s="217"/>
      <c r="L117" s="216"/>
      <c r="M117" s="216"/>
      <c r="N117" s="216"/>
      <c r="O117" s="216"/>
      <c r="P117" s="216"/>
      <c r="Q117" s="216"/>
      <c r="R117" s="217">
        <v>16000000</v>
      </c>
      <c r="S117" s="217">
        <v>14500000</v>
      </c>
      <c r="T117" s="216"/>
      <c r="U117" s="210"/>
      <c r="V117" s="210"/>
      <c r="W117" s="216"/>
      <c r="X117" s="217">
        <v>1500000</v>
      </c>
    </row>
    <row r="118" s="125" customFormat="1" ht="36" customHeight="1" spans="1:24">
      <c r="A118" s="200" t="s">
        <v>609</v>
      </c>
      <c r="B118" s="200" t="s">
        <v>698</v>
      </c>
      <c r="C118" s="200" t="s">
        <v>697</v>
      </c>
      <c r="D118" s="200" t="s">
        <v>87</v>
      </c>
      <c r="E118" s="200" t="s">
        <v>154</v>
      </c>
      <c r="F118" s="200" t="s">
        <v>155</v>
      </c>
      <c r="G118" s="200" t="s">
        <v>332</v>
      </c>
      <c r="H118" s="200" t="s">
        <v>333</v>
      </c>
      <c r="I118" s="217">
        <v>200000</v>
      </c>
      <c r="J118" s="217"/>
      <c r="K118" s="217"/>
      <c r="L118" s="216"/>
      <c r="M118" s="216"/>
      <c r="N118" s="216"/>
      <c r="O118" s="216"/>
      <c r="P118" s="216"/>
      <c r="Q118" s="216"/>
      <c r="R118" s="217">
        <v>200000</v>
      </c>
      <c r="S118" s="217"/>
      <c r="T118" s="216"/>
      <c r="U118" s="210"/>
      <c r="V118" s="210"/>
      <c r="W118" s="216"/>
      <c r="X118" s="217">
        <v>200000</v>
      </c>
    </row>
    <row r="119" s="125" customFormat="1" ht="36" customHeight="1" spans="1:24">
      <c r="A119" s="200" t="s">
        <v>609</v>
      </c>
      <c r="B119" s="200" t="s">
        <v>698</v>
      </c>
      <c r="C119" s="200" t="s">
        <v>697</v>
      </c>
      <c r="D119" s="200" t="s">
        <v>87</v>
      </c>
      <c r="E119" s="200" t="s">
        <v>154</v>
      </c>
      <c r="F119" s="200" t="s">
        <v>155</v>
      </c>
      <c r="G119" s="200" t="s">
        <v>537</v>
      </c>
      <c r="H119" s="200" t="s">
        <v>538</v>
      </c>
      <c r="I119" s="217">
        <v>50000</v>
      </c>
      <c r="J119" s="217"/>
      <c r="K119" s="217"/>
      <c r="L119" s="216"/>
      <c r="M119" s="216"/>
      <c r="N119" s="216"/>
      <c r="O119" s="216"/>
      <c r="P119" s="216"/>
      <c r="Q119" s="216"/>
      <c r="R119" s="217">
        <v>50000</v>
      </c>
      <c r="S119" s="217">
        <v>50000</v>
      </c>
      <c r="T119" s="216"/>
      <c r="U119" s="210"/>
      <c r="V119" s="210"/>
      <c r="W119" s="216"/>
      <c r="X119" s="217"/>
    </row>
    <row r="120" s="125" customFormat="1" ht="36" customHeight="1" spans="1:24">
      <c r="A120" s="200" t="s">
        <v>609</v>
      </c>
      <c r="B120" s="200" t="s">
        <v>698</v>
      </c>
      <c r="C120" s="200" t="s">
        <v>697</v>
      </c>
      <c r="D120" s="200" t="s">
        <v>87</v>
      </c>
      <c r="E120" s="200" t="s">
        <v>154</v>
      </c>
      <c r="F120" s="200" t="s">
        <v>155</v>
      </c>
      <c r="G120" s="200" t="s">
        <v>535</v>
      </c>
      <c r="H120" s="200" t="s">
        <v>536</v>
      </c>
      <c r="I120" s="217">
        <v>600000</v>
      </c>
      <c r="J120" s="217"/>
      <c r="K120" s="217"/>
      <c r="L120" s="216"/>
      <c r="M120" s="216"/>
      <c r="N120" s="216"/>
      <c r="O120" s="216"/>
      <c r="P120" s="216"/>
      <c r="Q120" s="216"/>
      <c r="R120" s="217">
        <v>600000</v>
      </c>
      <c r="S120" s="217"/>
      <c r="T120" s="216"/>
      <c r="U120" s="210"/>
      <c r="V120" s="210"/>
      <c r="W120" s="216"/>
      <c r="X120" s="217">
        <v>600000</v>
      </c>
    </row>
    <row r="121" s="125" customFormat="1" ht="36" customHeight="1" spans="1:24">
      <c r="A121" s="200" t="s">
        <v>609</v>
      </c>
      <c r="B121" s="200" t="s">
        <v>698</v>
      </c>
      <c r="C121" s="200" t="s">
        <v>697</v>
      </c>
      <c r="D121" s="200" t="s">
        <v>87</v>
      </c>
      <c r="E121" s="200" t="s">
        <v>154</v>
      </c>
      <c r="F121" s="200" t="s">
        <v>155</v>
      </c>
      <c r="G121" s="200" t="s">
        <v>326</v>
      </c>
      <c r="H121" s="200" t="s">
        <v>327</v>
      </c>
      <c r="I121" s="217">
        <v>150000</v>
      </c>
      <c r="J121" s="217"/>
      <c r="K121" s="217"/>
      <c r="L121" s="216"/>
      <c r="M121" s="216"/>
      <c r="N121" s="216"/>
      <c r="O121" s="216"/>
      <c r="P121" s="216"/>
      <c r="Q121" s="216"/>
      <c r="R121" s="217">
        <v>150000</v>
      </c>
      <c r="S121" s="217">
        <v>150000</v>
      </c>
      <c r="T121" s="216"/>
      <c r="U121" s="210"/>
      <c r="V121" s="210"/>
      <c r="W121" s="216"/>
      <c r="X121" s="217"/>
    </row>
    <row r="122" s="125" customFormat="1" ht="36" customHeight="1" spans="1:24">
      <c r="A122" s="200" t="s">
        <v>609</v>
      </c>
      <c r="B122" s="200" t="s">
        <v>698</v>
      </c>
      <c r="C122" s="200" t="s">
        <v>697</v>
      </c>
      <c r="D122" s="200" t="s">
        <v>87</v>
      </c>
      <c r="E122" s="200" t="s">
        <v>154</v>
      </c>
      <c r="F122" s="200" t="s">
        <v>155</v>
      </c>
      <c r="G122" s="200" t="s">
        <v>467</v>
      </c>
      <c r="H122" s="200" t="s">
        <v>468</v>
      </c>
      <c r="I122" s="217">
        <v>300000</v>
      </c>
      <c r="J122" s="217"/>
      <c r="K122" s="217"/>
      <c r="L122" s="216"/>
      <c r="M122" s="216"/>
      <c r="N122" s="216"/>
      <c r="O122" s="216"/>
      <c r="P122" s="216"/>
      <c r="Q122" s="216"/>
      <c r="R122" s="217">
        <v>300000</v>
      </c>
      <c r="S122" s="217"/>
      <c r="T122" s="216"/>
      <c r="U122" s="210"/>
      <c r="V122" s="210"/>
      <c r="W122" s="216"/>
      <c r="X122" s="217">
        <v>300000</v>
      </c>
    </row>
    <row r="123" s="125" customFormat="1" ht="36" customHeight="1" spans="1:24">
      <c r="A123" s="200" t="s">
        <v>609</v>
      </c>
      <c r="B123" s="200" t="s">
        <v>698</v>
      </c>
      <c r="C123" s="200" t="s">
        <v>697</v>
      </c>
      <c r="D123" s="200" t="s">
        <v>87</v>
      </c>
      <c r="E123" s="200" t="s">
        <v>154</v>
      </c>
      <c r="F123" s="200" t="s">
        <v>155</v>
      </c>
      <c r="G123" s="200" t="s">
        <v>620</v>
      </c>
      <c r="H123" s="200" t="s">
        <v>621</v>
      </c>
      <c r="I123" s="217">
        <v>250000</v>
      </c>
      <c r="J123" s="217"/>
      <c r="K123" s="217"/>
      <c r="L123" s="216"/>
      <c r="M123" s="216"/>
      <c r="N123" s="216"/>
      <c r="O123" s="216"/>
      <c r="P123" s="216"/>
      <c r="Q123" s="216"/>
      <c r="R123" s="217">
        <v>250000</v>
      </c>
      <c r="S123" s="217"/>
      <c r="T123" s="216"/>
      <c r="U123" s="210"/>
      <c r="V123" s="210"/>
      <c r="W123" s="216"/>
      <c r="X123" s="217">
        <v>250000</v>
      </c>
    </row>
    <row r="124" s="125" customFormat="1" ht="35" customHeight="1" spans="1:24">
      <c r="A124" s="200" t="s">
        <v>609</v>
      </c>
      <c r="B124" s="200" t="s">
        <v>698</v>
      </c>
      <c r="C124" s="200" t="s">
        <v>697</v>
      </c>
      <c r="D124" s="200" t="s">
        <v>87</v>
      </c>
      <c r="E124" s="200" t="s">
        <v>154</v>
      </c>
      <c r="F124" s="200" t="s">
        <v>155</v>
      </c>
      <c r="G124" s="200" t="s">
        <v>469</v>
      </c>
      <c r="H124" s="200" t="s">
        <v>470</v>
      </c>
      <c r="I124" s="217">
        <v>10350000</v>
      </c>
      <c r="J124" s="217"/>
      <c r="K124" s="217"/>
      <c r="L124" s="216"/>
      <c r="M124" s="216"/>
      <c r="N124" s="216"/>
      <c r="O124" s="216"/>
      <c r="P124" s="216"/>
      <c r="Q124" s="216"/>
      <c r="R124" s="217">
        <v>10350000</v>
      </c>
      <c r="S124" s="217">
        <v>10350000</v>
      </c>
      <c r="T124" s="216"/>
      <c r="U124" s="210"/>
      <c r="V124" s="210"/>
      <c r="W124" s="216"/>
      <c r="X124" s="217"/>
    </row>
    <row r="125" s="125" customFormat="1" ht="36" customHeight="1" spans="1:24">
      <c r="A125" s="200" t="s">
        <v>609</v>
      </c>
      <c r="B125" s="200" t="s">
        <v>698</v>
      </c>
      <c r="C125" s="200" t="s">
        <v>697</v>
      </c>
      <c r="D125" s="200" t="s">
        <v>87</v>
      </c>
      <c r="E125" s="200" t="s">
        <v>154</v>
      </c>
      <c r="F125" s="200" t="s">
        <v>155</v>
      </c>
      <c r="G125" s="200" t="s">
        <v>380</v>
      </c>
      <c r="H125" s="200" t="s">
        <v>381</v>
      </c>
      <c r="I125" s="217">
        <v>3950000</v>
      </c>
      <c r="J125" s="217"/>
      <c r="K125" s="217"/>
      <c r="L125" s="216"/>
      <c r="M125" s="216"/>
      <c r="N125" s="216"/>
      <c r="O125" s="216"/>
      <c r="P125" s="216"/>
      <c r="Q125" s="216"/>
      <c r="R125" s="217">
        <v>3950000</v>
      </c>
      <c r="S125" s="217">
        <v>3950000</v>
      </c>
      <c r="T125" s="216"/>
      <c r="U125" s="210"/>
      <c r="V125" s="210"/>
      <c r="W125" s="216"/>
      <c r="X125" s="217"/>
    </row>
    <row r="126" s="125" customFormat="1" ht="36" customHeight="1" spans="1:24">
      <c r="A126" s="200" t="s">
        <v>609</v>
      </c>
      <c r="B126" s="200" t="s">
        <v>698</v>
      </c>
      <c r="C126" s="200" t="s">
        <v>697</v>
      </c>
      <c r="D126" s="200" t="s">
        <v>87</v>
      </c>
      <c r="E126" s="200" t="s">
        <v>154</v>
      </c>
      <c r="F126" s="200" t="s">
        <v>155</v>
      </c>
      <c r="G126" s="200" t="s">
        <v>340</v>
      </c>
      <c r="H126" s="200" t="s">
        <v>341</v>
      </c>
      <c r="I126" s="217">
        <v>150000</v>
      </c>
      <c r="J126" s="217"/>
      <c r="K126" s="217"/>
      <c r="L126" s="216"/>
      <c r="M126" s="216"/>
      <c r="N126" s="216"/>
      <c r="O126" s="216"/>
      <c r="P126" s="216"/>
      <c r="Q126" s="216"/>
      <c r="R126" s="217">
        <v>150000</v>
      </c>
      <c r="S126" s="217"/>
      <c r="T126" s="216"/>
      <c r="U126" s="210"/>
      <c r="V126" s="210"/>
      <c r="W126" s="216"/>
      <c r="X126" s="217">
        <v>150000</v>
      </c>
    </row>
    <row r="127" s="125" customFormat="1" ht="36" customHeight="1" spans="1:24">
      <c r="A127" s="200"/>
      <c r="B127" s="200"/>
      <c r="C127" s="200" t="s">
        <v>699</v>
      </c>
      <c r="D127" s="200"/>
      <c r="E127" s="200"/>
      <c r="F127" s="200"/>
      <c r="G127" s="200"/>
      <c r="H127" s="200"/>
      <c r="I127" s="217">
        <v>4000000</v>
      </c>
      <c r="J127" s="217"/>
      <c r="K127" s="217"/>
      <c r="L127" s="216"/>
      <c r="M127" s="216"/>
      <c r="N127" s="216"/>
      <c r="O127" s="216"/>
      <c r="P127" s="216"/>
      <c r="Q127" s="216"/>
      <c r="R127" s="217">
        <v>4000000</v>
      </c>
      <c r="S127" s="217">
        <v>4000000</v>
      </c>
      <c r="T127" s="216"/>
      <c r="U127" s="210"/>
      <c r="V127" s="210"/>
      <c r="W127" s="216"/>
      <c r="X127" s="217"/>
    </row>
    <row r="128" s="125" customFormat="1" ht="36" customHeight="1" spans="1:24">
      <c r="A128" s="200" t="s">
        <v>609</v>
      </c>
      <c r="B128" s="200" t="s">
        <v>700</v>
      </c>
      <c r="C128" s="200" t="s">
        <v>699</v>
      </c>
      <c r="D128" s="200" t="s">
        <v>87</v>
      </c>
      <c r="E128" s="200" t="s">
        <v>154</v>
      </c>
      <c r="F128" s="200" t="s">
        <v>155</v>
      </c>
      <c r="G128" s="200" t="s">
        <v>675</v>
      </c>
      <c r="H128" s="200" t="s">
        <v>676</v>
      </c>
      <c r="I128" s="217">
        <v>500000</v>
      </c>
      <c r="J128" s="217"/>
      <c r="K128" s="217"/>
      <c r="L128" s="216"/>
      <c r="M128" s="216"/>
      <c r="N128" s="216"/>
      <c r="O128" s="216"/>
      <c r="P128" s="216"/>
      <c r="Q128" s="216"/>
      <c r="R128" s="217">
        <v>500000</v>
      </c>
      <c r="S128" s="217">
        <v>500000</v>
      </c>
      <c r="T128" s="216"/>
      <c r="U128" s="210"/>
      <c r="V128" s="210"/>
      <c r="W128" s="216"/>
      <c r="X128" s="217"/>
    </row>
    <row r="129" s="125" customFormat="1" ht="36" customHeight="1" spans="1:24">
      <c r="A129" s="200" t="s">
        <v>609</v>
      </c>
      <c r="B129" s="200" t="s">
        <v>700</v>
      </c>
      <c r="C129" s="200" t="s">
        <v>699</v>
      </c>
      <c r="D129" s="200" t="s">
        <v>87</v>
      </c>
      <c r="E129" s="200" t="s">
        <v>154</v>
      </c>
      <c r="F129" s="200" t="s">
        <v>155</v>
      </c>
      <c r="G129" s="200" t="s">
        <v>701</v>
      </c>
      <c r="H129" s="200" t="s">
        <v>702</v>
      </c>
      <c r="I129" s="217">
        <v>3500000</v>
      </c>
      <c r="J129" s="217"/>
      <c r="K129" s="217"/>
      <c r="L129" s="216"/>
      <c r="M129" s="216"/>
      <c r="N129" s="216"/>
      <c r="O129" s="216"/>
      <c r="P129" s="216"/>
      <c r="Q129" s="216"/>
      <c r="R129" s="217">
        <v>3500000</v>
      </c>
      <c r="S129" s="217">
        <v>3500000</v>
      </c>
      <c r="T129" s="216"/>
      <c r="U129" s="210"/>
      <c r="V129" s="210"/>
      <c r="W129" s="216"/>
      <c r="X129" s="217"/>
    </row>
    <row r="130" s="125" customFormat="1" ht="36" customHeight="1" spans="1:24">
      <c r="A130" s="200"/>
      <c r="B130" s="200"/>
      <c r="C130" s="200" t="s">
        <v>703</v>
      </c>
      <c r="D130" s="200"/>
      <c r="E130" s="200"/>
      <c r="F130" s="200"/>
      <c r="G130" s="200"/>
      <c r="H130" s="200"/>
      <c r="I130" s="217">
        <v>96900</v>
      </c>
      <c r="J130" s="217">
        <v>96900</v>
      </c>
      <c r="K130" s="217">
        <v>96900</v>
      </c>
      <c r="L130" s="216"/>
      <c r="M130" s="216"/>
      <c r="N130" s="216"/>
      <c r="O130" s="216"/>
      <c r="P130" s="216"/>
      <c r="Q130" s="216"/>
      <c r="R130" s="217"/>
      <c r="S130" s="217"/>
      <c r="T130" s="216"/>
      <c r="U130" s="210"/>
      <c r="V130" s="210"/>
      <c r="W130" s="216"/>
      <c r="X130" s="217"/>
    </row>
    <row r="131" s="125" customFormat="1" ht="36" customHeight="1" spans="1:24">
      <c r="A131" s="200" t="s">
        <v>629</v>
      </c>
      <c r="B131" s="200" t="s">
        <v>704</v>
      </c>
      <c r="C131" s="200" t="s">
        <v>703</v>
      </c>
      <c r="D131" s="200" t="s">
        <v>87</v>
      </c>
      <c r="E131" s="200" t="s">
        <v>154</v>
      </c>
      <c r="F131" s="200" t="s">
        <v>155</v>
      </c>
      <c r="G131" s="200" t="s">
        <v>469</v>
      </c>
      <c r="H131" s="200" t="s">
        <v>470</v>
      </c>
      <c r="I131" s="217">
        <v>96900</v>
      </c>
      <c r="J131" s="217">
        <v>96900</v>
      </c>
      <c r="K131" s="217">
        <v>96900</v>
      </c>
      <c r="L131" s="216"/>
      <c r="M131" s="216"/>
      <c r="N131" s="216"/>
      <c r="O131" s="216"/>
      <c r="P131" s="216"/>
      <c r="Q131" s="216"/>
      <c r="R131" s="217"/>
      <c r="S131" s="217"/>
      <c r="T131" s="216"/>
      <c r="U131" s="210"/>
      <c r="V131" s="210"/>
      <c r="W131" s="216"/>
      <c r="X131" s="217"/>
    </row>
    <row r="132" s="125" customFormat="1" ht="36" customHeight="1" spans="1:24">
      <c r="A132" s="200"/>
      <c r="B132" s="200"/>
      <c r="C132" s="200" t="s">
        <v>705</v>
      </c>
      <c r="D132" s="200"/>
      <c r="E132" s="200"/>
      <c r="F132" s="200"/>
      <c r="G132" s="200"/>
      <c r="H132" s="200"/>
      <c r="I132" s="217">
        <v>11472</v>
      </c>
      <c r="J132" s="217">
        <v>11472</v>
      </c>
      <c r="K132" s="217">
        <v>11472</v>
      </c>
      <c r="L132" s="216"/>
      <c r="M132" s="216"/>
      <c r="N132" s="216"/>
      <c r="O132" s="216"/>
      <c r="P132" s="216"/>
      <c r="Q132" s="216"/>
      <c r="R132" s="217"/>
      <c r="S132" s="217"/>
      <c r="T132" s="216"/>
      <c r="U132" s="210"/>
      <c r="V132" s="210"/>
      <c r="W132" s="216"/>
      <c r="X132" s="217"/>
    </row>
    <row r="133" s="125" customFormat="1" ht="36" customHeight="1" spans="1:24">
      <c r="A133" s="200" t="s">
        <v>629</v>
      </c>
      <c r="B133" s="200" t="s">
        <v>706</v>
      </c>
      <c r="C133" s="200" t="s">
        <v>705</v>
      </c>
      <c r="D133" s="200" t="s">
        <v>87</v>
      </c>
      <c r="E133" s="200" t="s">
        <v>121</v>
      </c>
      <c r="F133" s="200" t="s">
        <v>122</v>
      </c>
      <c r="G133" s="200" t="s">
        <v>351</v>
      </c>
      <c r="H133" s="200" t="s">
        <v>352</v>
      </c>
      <c r="I133" s="217">
        <v>11472</v>
      </c>
      <c r="J133" s="217">
        <v>11472</v>
      </c>
      <c r="K133" s="217">
        <v>11472</v>
      </c>
      <c r="L133" s="216"/>
      <c r="M133" s="216"/>
      <c r="N133" s="216"/>
      <c r="O133" s="216"/>
      <c r="P133" s="216"/>
      <c r="Q133" s="216"/>
      <c r="R133" s="217"/>
      <c r="S133" s="217"/>
      <c r="T133" s="216"/>
      <c r="U133" s="210"/>
      <c r="V133" s="210"/>
      <c r="W133" s="216"/>
      <c r="X133" s="217"/>
    </row>
    <row r="134" s="125" customFormat="1" ht="36" customHeight="1" spans="1:24">
      <c r="A134" s="200"/>
      <c r="B134" s="200"/>
      <c r="C134" s="200" t="s">
        <v>707</v>
      </c>
      <c r="D134" s="200"/>
      <c r="E134" s="200"/>
      <c r="F134" s="200"/>
      <c r="G134" s="200"/>
      <c r="H134" s="200"/>
      <c r="I134" s="217">
        <v>48000</v>
      </c>
      <c r="J134" s="217">
        <v>48000</v>
      </c>
      <c r="K134" s="217">
        <v>48000</v>
      </c>
      <c r="L134" s="216"/>
      <c r="M134" s="216"/>
      <c r="N134" s="216"/>
      <c r="O134" s="216"/>
      <c r="P134" s="216"/>
      <c r="Q134" s="216"/>
      <c r="R134" s="217"/>
      <c r="S134" s="217"/>
      <c r="T134" s="216"/>
      <c r="U134" s="210"/>
      <c r="V134" s="210"/>
      <c r="W134" s="216"/>
      <c r="X134" s="217"/>
    </row>
    <row r="135" s="125" customFormat="1" ht="36" customHeight="1" spans="1:24">
      <c r="A135" s="200" t="s">
        <v>629</v>
      </c>
      <c r="B135" s="200" t="s">
        <v>708</v>
      </c>
      <c r="C135" s="200" t="s">
        <v>707</v>
      </c>
      <c r="D135" s="200" t="s">
        <v>87</v>
      </c>
      <c r="E135" s="200" t="s">
        <v>154</v>
      </c>
      <c r="F135" s="200" t="s">
        <v>155</v>
      </c>
      <c r="G135" s="200" t="s">
        <v>378</v>
      </c>
      <c r="H135" s="200" t="s">
        <v>379</v>
      </c>
      <c r="I135" s="217">
        <v>48000</v>
      </c>
      <c r="J135" s="217">
        <v>48000</v>
      </c>
      <c r="K135" s="217">
        <v>48000</v>
      </c>
      <c r="L135" s="216"/>
      <c r="M135" s="216"/>
      <c r="N135" s="216"/>
      <c r="O135" s="216"/>
      <c r="P135" s="216"/>
      <c r="Q135" s="216"/>
      <c r="R135" s="217"/>
      <c r="S135" s="217"/>
      <c r="T135" s="216"/>
      <c r="U135" s="210"/>
      <c r="V135" s="210"/>
      <c r="W135" s="216"/>
      <c r="X135" s="217"/>
    </row>
    <row r="136" s="125" customFormat="1" ht="36" customHeight="1" spans="1:24">
      <c r="A136" s="200"/>
      <c r="B136" s="200"/>
      <c r="C136" s="200" t="s">
        <v>691</v>
      </c>
      <c r="D136" s="200"/>
      <c r="E136" s="200"/>
      <c r="F136" s="200"/>
      <c r="G136" s="200"/>
      <c r="H136" s="200"/>
      <c r="I136" s="217">
        <v>150000</v>
      </c>
      <c r="J136" s="217">
        <v>150000</v>
      </c>
      <c r="K136" s="217">
        <v>150000</v>
      </c>
      <c r="L136" s="216"/>
      <c r="M136" s="216"/>
      <c r="N136" s="216"/>
      <c r="O136" s="216"/>
      <c r="P136" s="216"/>
      <c r="Q136" s="216"/>
      <c r="R136" s="217"/>
      <c r="S136" s="217"/>
      <c r="T136" s="216"/>
      <c r="U136" s="210"/>
      <c r="V136" s="210"/>
      <c r="W136" s="216"/>
      <c r="X136" s="217"/>
    </row>
    <row r="137" s="125" customFormat="1" ht="36" customHeight="1" spans="1:24">
      <c r="A137" s="200" t="s">
        <v>609</v>
      </c>
      <c r="B137" s="200" t="s">
        <v>709</v>
      </c>
      <c r="C137" s="200" t="s">
        <v>691</v>
      </c>
      <c r="D137" s="200" t="s">
        <v>87</v>
      </c>
      <c r="E137" s="200" t="s">
        <v>154</v>
      </c>
      <c r="F137" s="200" t="s">
        <v>155</v>
      </c>
      <c r="G137" s="200" t="s">
        <v>469</v>
      </c>
      <c r="H137" s="200" t="s">
        <v>470</v>
      </c>
      <c r="I137" s="217">
        <v>150000</v>
      </c>
      <c r="J137" s="217">
        <v>150000</v>
      </c>
      <c r="K137" s="217">
        <v>150000</v>
      </c>
      <c r="L137" s="216"/>
      <c r="M137" s="216"/>
      <c r="N137" s="216"/>
      <c r="O137" s="216"/>
      <c r="P137" s="216"/>
      <c r="Q137" s="216"/>
      <c r="R137" s="217"/>
      <c r="S137" s="217"/>
      <c r="T137" s="216"/>
      <c r="U137" s="210"/>
      <c r="V137" s="210"/>
      <c r="W137" s="216"/>
      <c r="X137" s="217"/>
    </row>
    <row r="138" s="125" customFormat="1" ht="36" customHeight="1" spans="1:24">
      <c r="A138" s="200"/>
      <c r="B138" s="200"/>
      <c r="C138" s="200" t="s">
        <v>710</v>
      </c>
      <c r="D138" s="200"/>
      <c r="E138" s="200"/>
      <c r="F138" s="200"/>
      <c r="G138" s="200"/>
      <c r="H138" s="200"/>
      <c r="I138" s="217">
        <v>170000</v>
      </c>
      <c r="J138" s="217">
        <v>170000</v>
      </c>
      <c r="K138" s="217">
        <v>170000</v>
      </c>
      <c r="L138" s="216"/>
      <c r="M138" s="216"/>
      <c r="N138" s="216"/>
      <c r="O138" s="216"/>
      <c r="P138" s="216"/>
      <c r="Q138" s="216"/>
      <c r="R138" s="217"/>
      <c r="S138" s="217"/>
      <c r="T138" s="216"/>
      <c r="U138" s="210"/>
      <c r="V138" s="210"/>
      <c r="W138" s="216"/>
      <c r="X138" s="217"/>
    </row>
    <row r="139" s="125" customFormat="1" ht="36" customHeight="1" spans="1:24">
      <c r="A139" s="200" t="s">
        <v>609</v>
      </c>
      <c r="B139" s="200" t="s">
        <v>711</v>
      </c>
      <c r="C139" s="200" t="s">
        <v>710</v>
      </c>
      <c r="D139" s="200" t="s">
        <v>91</v>
      </c>
      <c r="E139" s="200" t="s">
        <v>136</v>
      </c>
      <c r="F139" s="200" t="s">
        <v>137</v>
      </c>
      <c r="G139" s="200" t="s">
        <v>340</v>
      </c>
      <c r="H139" s="200" t="s">
        <v>341</v>
      </c>
      <c r="I139" s="217">
        <v>170000</v>
      </c>
      <c r="J139" s="217">
        <v>170000</v>
      </c>
      <c r="K139" s="217">
        <v>170000</v>
      </c>
      <c r="L139" s="216"/>
      <c r="M139" s="216"/>
      <c r="N139" s="216"/>
      <c r="O139" s="216"/>
      <c r="P139" s="216"/>
      <c r="Q139" s="216"/>
      <c r="R139" s="217"/>
      <c r="S139" s="217"/>
      <c r="T139" s="216"/>
      <c r="U139" s="210"/>
      <c r="V139" s="210"/>
      <c r="W139" s="216"/>
      <c r="X139" s="217"/>
    </row>
    <row r="140" s="125" customFormat="1" ht="36" customHeight="1" spans="1:24">
      <c r="A140" s="200"/>
      <c r="B140" s="200"/>
      <c r="C140" s="200" t="s">
        <v>712</v>
      </c>
      <c r="D140" s="200"/>
      <c r="E140" s="200"/>
      <c r="F140" s="200"/>
      <c r="G140" s="200"/>
      <c r="H140" s="200"/>
      <c r="I140" s="217">
        <v>175000</v>
      </c>
      <c r="J140" s="217">
        <v>175000</v>
      </c>
      <c r="K140" s="217">
        <v>175000</v>
      </c>
      <c r="L140" s="216"/>
      <c r="M140" s="216"/>
      <c r="N140" s="216"/>
      <c r="O140" s="216"/>
      <c r="P140" s="216"/>
      <c r="Q140" s="216"/>
      <c r="R140" s="217"/>
      <c r="S140" s="217"/>
      <c r="T140" s="216"/>
      <c r="U140" s="210"/>
      <c r="V140" s="210"/>
      <c r="W140" s="216"/>
      <c r="X140" s="217"/>
    </row>
    <row r="141" s="125" customFormat="1" ht="36" customHeight="1" spans="1:24">
      <c r="A141" s="200" t="s">
        <v>609</v>
      </c>
      <c r="B141" s="200" t="s">
        <v>713</v>
      </c>
      <c r="C141" s="200" t="s">
        <v>712</v>
      </c>
      <c r="D141" s="200" t="s">
        <v>91</v>
      </c>
      <c r="E141" s="200" t="s">
        <v>136</v>
      </c>
      <c r="F141" s="200" t="s">
        <v>137</v>
      </c>
      <c r="G141" s="200" t="s">
        <v>532</v>
      </c>
      <c r="H141" s="200" t="s">
        <v>533</v>
      </c>
      <c r="I141" s="217">
        <v>175000</v>
      </c>
      <c r="J141" s="217">
        <v>175000</v>
      </c>
      <c r="K141" s="217">
        <v>175000</v>
      </c>
      <c r="L141" s="216"/>
      <c r="M141" s="216"/>
      <c r="N141" s="216"/>
      <c r="O141" s="216"/>
      <c r="P141" s="216"/>
      <c r="Q141" s="216"/>
      <c r="R141" s="217"/>
      <c r="S141" s="217"/>
      <c r="T141" s="216"/>
      <c r="U141" s="210"/>
      <c r="V141" s="210"/>
      <c r="W141" s="216"/>
      <c r="X141" s="217"/>
    </row>
    <row r="142" s="125" customFormat="1" ht="36" customHeight="1" spans="1:24">
      <c r="A142" s="200"/>
      <c r="B142" s="200"/>
      <c r="C142" s="200" t="s">
        <v>714</v>
      </c>
      <c r="D142" s="200"/>
      <c r="E142" s="200"/>
      <c r="F142" s="200"/>
      <c r="G142" s="200"/>
      <c r="H142" s="200"/>
      <c r="I142" s="217">
        <v>50570898.51</v>
      </c>
      <c r="J142" s="217"/>
      <c r="K142" s="217"/>
      <c r="L142" s="216"/>
      <c r="M142" s="216"/>
      <c r="N142" s="216"/>
      <c r="O142" s="216"/>
      <c r="P142" s="216"/>
      <c r="Q142" s="216"/>
      <c r="R142" s="217">
        <v>50570898.51</v>
      </c>
      <c r="S142" s="217">
        <v>50570898.51</v>
      </c>
      <c r="T142" s="216"/>
      <c r="U142" s="210"/>
      <c r="V142" s="210"/>
      <c r="W142" s="216"/>
      <c r="X142" s="217"/>
    </row>
    <row r="143" s="125" customFormat="1" ht="36" customHeight="1" spans="1:24">
      <c r="A143" s="200" t="s">
        <v>609</v>
      </c>
      <c r="B143" s="200" t="s">
        <v>715</v>
      </c>
      <c r="C143" s="200" t="s">
        <v>714</v>
      </c>
      <c r="D143" s="200" t="s">
        <v>91</v>
      </c>
      <c r="E143" s="200" t="s">
        <v>136</v>
      </c>
      <c r="F143" s="200" t="s">
        <v>137</v>
      </c>
      <c r="G143" s="200" t="s">
        <v>332</v>
      </c>
      <c r="H143" s="200" t="s">
        <v>333</v>
      </c>
      <c r="I143" s="217">
        <v>50570898.51</v>
      </c>
      <c r="J143" s="217"/>
      <c r="K143" s="217"/>
      <c r="L143" s="216"/>
      <c r="M143" s="216"/>
      <c r="N143" s="216"/>
      <c r="O143" s="216"/>
      <c r="P143" s="216"/>
      <c r="Q143" s="216"/>
      <c r="R143" s="217">
        <v>50570898.51</v>
      </c>
      <c r="S143" s="217">
        <v>50570898.51</v>
      </c>
      <c r="T143" s="216"/>
      <c r="U143" s="210"/>
      <c r="V143" s="210"/>
      <c r="W143" s="216"/>
      <c r="X143" s="217"/>
    </row>
    <row r="144" s="125" customFormat="1" ht="36" customHeight="1" spans="1:24">
      <c r="A144" s="200"/>
      <c r="B144" s="200"/>
      <c r="C144" s="200" t="s">
        <v>716</v>
      </c>
      <c r="D144" s="200"/>
      <c r="E144" s="200"/>
      <c r="F144" s="200"/>
      <c r="G144" s="200"/>
      <c r="H144" s="200"/>
      <c r="I144" s="217">
        <v>425600</v>
      </c>
      <c r="J144" s="217"/>
      <c r="K144" s="217"/>
      <c r="L144" s="216"/>
      <c r="M144" s="216"/>
      <c r="N144" s="216"/>
      <c r="O144" s="216"/>
      <c r="P144" s="216"/>
      <c r="Q144" s="216"/>
      <c r="R144" s="217">
        <v>425600</v>
      </c>
      <c r="S144" s="217">
        <v>425600</v>
      </c>
      <c r="T144" s="216"/>
      <c r="U144" s="210"/>
      <c r="V144" s="210"/>
      <c r="W144" s="216"/>
      <c r="X144" s="217"/>
    </row>
    <row r="145" s="125" customFormat="1" ht="36" customHeight="1" spans="1:24">
      <c r="A145" s="200" t="s">
        <v>609</v>
      </c>
      <c r="B145" s="200" t="s">
        <v>717</v>
      </c>
      <c r="C145" s="200" t="s">
        <v>716</v>
      </c>
      <c r="D145" s="200" t="s">
        <v>91</v>
      </c>
      <c r="E145" s="200" t="s">
        <v>136</v>
      </c>
      <c r="F145" s="200" t="s">
        <v>137</v>
      </c>
      <c r="G145" s="200" t="s">
        <v>532</v>
      </c>
      <c r="H145" s="200" t="s">
        <v>533</v>
      </c>
      <c r="I145" s="217">
        <v>425600</v>
      </c>
      <c r="J145" s="217"/>
      <c r="K145" s="217"/>
      <c r="L145" s="216"/>
      <c r="M145" s="216"/>
      <c r="N145" s="216"/>
      <c r="O145" s="216"/>
      <c r="P145" s="216"/>
      <c r="Q145" s="216"/>
      <c r="R145" s="217">
        <v>425600</v>
      </c>
      <c r="S145" s="217">
        <v>425600</v>
      </c>
      <c r="T145" s="216"/>
      <c r="U145" s="210"/>
      <c r="V145" s="210"/>
      <c r="W145" s="216"/>
      <c r="X145" s="217"/>
    </row>
    <row r="146" s="125" customFormat="1" ht="36" customHeight="1" spans="1:24">
      <c r="A146" s="200"/>
      <c r="B146" s="200"/>
      <c r="C146" s="200" t="s">
        <v>697</v>
      </c>
      <c r="D146" s="200"/>
      <c r="E146" s="200"/>
      <c r="F146" s="200"/>
      <c r="G146" s="200"/>
      <c r="H146" s="200"/>
      <c r="I146" s="217">
        <v>90380000</v>
      </c>
      <c r="J146" s="217"/>
      <c r="K146" s="217"/>
      <c r="L146" s="216"/>
      <c r="M146" s="216"/>
      <c r="N146" s="216"/>
      <c r="O146" s="216"/>
      <c r="P146" s="216"/>
      <c r="Q146" s="216"/>
      <c r="R146" s="217">
        <v>90380000</v>
      </c>
      <c r="S146" s="217">
        <v>90380000</v>
      </c>
      <c r="T146" s="216"/>
      <c r="U146" s="210"/>
      <c r="V146" s="210"/>
      <c r="W146" s="216"/>
      <c r="X146" s="217"/>
    </row>
    <row r="147" s="125" customFormat="1" ht="36" customHeight="1" spans="1:24">
      <c r="A147" s="200" t="s">
        <v>609</v>
      </c>
      <c r="B147" s="200" t="s">
        <v>718</v>
      </c>
      <c r="C147" s="200" t="s">
        <v>697</v>
      </c>
      <c r="D147" s="200" t="s">
        <v>91</v>
      </c>
      <c r="E147" s="200" t="s">
        <v>136</v>
      </c>
      <c r="F147" s="200" t="s">
        <v>137</v>
      </c>
      <c r="G147" s="200" t="s">
        <v>537</v>
      </c>
      <c r="H147" s="200" t="s">
        <v>538</v>
      </c>
      <c r="I147" s="217">
        <v>360000</v>
      </c>
      <c r="J147" s="217"/>
      <c r="K147" s="217"/>
      <c r="L147" s="216"/>
      <c r="M147" s="216"/>
      <c r="N147" s="216"/>
      <c r="O147" s="216"/>
      <c r="P147" s="216"/>
      <c r="Q147" s="216"/>
      <c r="R147" s="217">
        <v>360000</v>
      </c>
      <c r="S147" s="217">
        <v>360000</v>
      </c>
      <c r="T147" s="216"/>
      <c r="U147" s="210"/>
      <c r="V147" s="210"/>
      <c r="W147" s="216"/>
      <c r="X147" s="217"/>
    </row>
    <row r="148" s="125" customFormat="1" ht="36" customHeight="1" spans="1:24">
      <c r="A148" s="200" t="s">
        <v>609</v>
      </c>
      <c r="B148" s="200" t="s">
        <v>718</v>
      </c>
      <c r="C148" s="200" t="s">
        <v>697</v>
      </c>
      <c r="D148" s="200" t="s">
        <v>91</v>
      </c>
      <c r="E148" s="200" t="s">
        <v>136</v>
      </c>
      <c r="F148" s="200" t="s">
        <v>137</v>
      </c>
      <c r="G148" s="200" t="s">
        <v>535</v>
      </c>
      <c r="H148" s="200" t="s">
        <v>536</v>
      </c>
      <c r="I148" s="217">
        <v>2100000</v>
      </c>
      <c r="J148" s="217"/>
      <c r="K148" s="217"/>
      <c r="L148" s="216"/>
      <c r="M148" s="216"/>
      <c r="N148" s="216"/>
      <c r="O148" s="216"/>
      <c r="P148" s="216"/>
      <c r="Q148" s="216"/>
      <c r="R148" s="217">
        <v>2100000</v>
      </c>
      <c r="S148" s="217">
        <v>2100000</v>
      </c>
      <c r="T148" s="216"/>
      <c r="U148" s="210"/>
      <c r="V148" s="210"/>
      <c r="W148" s="216"/>
      <c r="X148" s="217"/>
    </row>
    <row r="149" s="125" customFormat="1" ht="36" customHeight="1" spans="1:24">
      <c r="A149" s="200" t="s">
        <v>609</v>
      </c>
      <c r="B149" s="200" t="s">
        <v>718</v>
      </c>
      <c r="C149" s="200" t="s">
        <v>697</v>
      </c>
      <c r="D149" s="200" t="s">
        <v>91</v>
      </c>
      <c r="E149" s="200" t="s">
        <v>136</v>
      </c>
      <c r="F149" s="200" t="s">
        <v>137</v>
      </c>
      <c r="G149" s="200" t="s">
        <v>326</v>
      </c>
      <c r="H149" s="200" t="s">
        <v>327</v>
      </c>
      <c r="I149" s="217">
        <v>700000</v>
      </c>
      <c r="J149" s="217"/>
      <c r="K149" s="217"/>
      <c r="L149" s="216"/>
      <c r="M149" s="216"/>
      <c r="N149" s="216"/>
      <c r="O149" s="216"/>
      <c r="P149" s="216"/>
      <c r="Q149" s="216"/>
      <c r="R149" s="217">
        <v>700000</v>
      </c>
      <c r="S149" s="217">
        <v>700000</v>
      </c>
      <c r="T149" s="216"/>
      <c r="U149" s="210"/>
      <c r="V149" s="210"/>
      <c r="W149" s="216"/>
      <c r="X149" s="217"/>
    </row>
    <row r="150" s="125" customFormat="1" ht="36" customHeight="1" spans="1:24">
      <c r="A150" s="200" t="s">
        <v>609</v>
      </c>
      <c r="B150" s="200" t="s">
        <v>718</v>
      </c>
      <c r="C150" s="200" t="s">
        <v>697</v>
      </c>
      <c r="D150" s="200" t="s">
        <v>91</v>
      </c>
      <c r="E150" s="200" t="s">
        <v>136</v>
      </c>
      <c r="F150" s="200" t="s">
        <v>137</v>
      </c>
      <c r="G150" s="200" t="s">
        <v>620</v>
      </c>
      <c r="H150" s="200" t="s">
        <v>621</v>
      </c>
      <c r="I150" s="217">
        <v>1000000</v>
      </c>
      <c r="J150" s="217"/>
      <c r="K150" s="217"/>
      <c r="L150" s="216"/>
      <c r="M150" s="216"/>
      <c r="N150" s="216"/>
      <c r="O150" s="216"/>
      <c r="P150" s="216"/>
      <c r="Q150" s="216"/>
      <c r="R150" s="217">
        <v>1000000</v>
      </c>
      <c r="S150" s="217">
        <v>1000000</v>
      </c>
      <c r="T150" s="216"/>
      <c r="U150" s="210"/>
      <c r="V150" s="210"/>
      <c r="W150" s="216"/>
      <c r="X150" s="217"/>
    </row>
    <row r="151" s="125" customFormat="1" ht="36" customHeight="1" spans="1:24">
      <c r="A151" s="200" t="s">
        <v>609</v>
      </c>
      <c r="B151" s="200" t="s">
        <v>718</v>
      </c>
      <c r="C151" s="200" t="s">
        <v>697</v>
      </c>
      <c r="D151" s="200" t="s">
        <v>91</v>
      </c>
      <c r="E151" s="200" t="s">
        <v>136</v>
      </c>
      <c r="F151" s="200" t="s">
        <v>137</v>
      </c>
      <c r="G151" s="200" t="s">
        <v>469</v>
      </c>
      <c r="H151" s="200" t="s">
        <v>470</v>
      </c>
      <c r="I151" s="217">
        <v>86220000</v>
      </c>
      <c r="J151" s="217"/>
      <c r="K151" s="217"/>
      <c r="L151" s="216"/>
      <c r="M151" s="216"/>
      <c r="N151" s="216"/>
      <c r="O151" s="216"/>
      <c r="P151" s="216"/>
      <c r="Q151" s="216"/>
      <c r="R151" s="217">
        <v>86220000</v>
      </c>
      <c r="S151" s="217">
        <v>86220000</v>
      </c>
      <c r="T151" s="216"/>
      <c r="U151" s="210"/>
      <c r="V151" s="210"/>
      <c r="W151" s="216"/>
      <c r="X151" s="217"/>
    </row>
    <row r="152" s="125" customFormat="1" ht="36" customHeight="1" spans="1:24">
      <c r="A152" s="200"/>
      <c r="B152" s="200"/>
      <c r="C152" s="200" t="s">
        <v>719</v>
      </c>
      <c r="D152" s="200"/>
      <c r="E152" s="200"/>
      <c r="F152" s="200"/>
      <c r="G152" s="200"/>
      <c r="H152" s="200"/>
      <c r="I152" s="217">
        <v>7170000</v>
      </c>
      <c r="J152" s="217"/>
      <c r="K152" s="217"/>
      <c r="L152" s="216"/>
      <c r="M152" s="216"/>
      <c r="N152" s="216"/>
      <c r="O152" s="216"/>
      <c r="P152" s="216"/>
      <c r="Q152" s="216"/>
      <c r="R152" s="217">
        <v>7170000</v>
      </c>
      <c r="S152" s="217"/>
      <c r="T152" s="216"/>
      <c r="U152" s="210"/>
      <c r="V152" s="210"/>
      <c r="W152" s="216"/>
      <c r="X152" s="217">
        <v>7170000</v>
      </c>
    </row>
    <row r="153" s="125" customFormat="1" ht="36" customHeight="1" spans="1:24">
      <c r="A153" s="200" t="s">
        <v>609</v>
      </c>
      <c r="B153" s="200" t="s">
        <v>720</v>
      </c>
      <c r="C153" s="200" t="s">
        <v>719</v>
      </c>
      <c r="D153" s="200" t="s">
        <v>91</v>
      </c>
      <c r="E153" s="200" t="s">
        <v>136</v>
      </c>
      <c r="F153" s="200" t="s">
        <v>137</v>
      </c>
      <c r="G153" s="200" t="s">
        <v>721</v>
      </c>
      <c r="H153" s="200" t="s">
        <v>722</v>
      </c>
      <c r="I153" s="217">
        <v>7170000</v>
      </c>
      <c r="J153" s="217"/>
      <c r="K153" s="217"/>
      <c r="L153" s="216"/>
      <c r="M153" s="216"/>
      <c r="N153" s="216"/>
      <c r="O153" s="216"/>
      <c r="P153" s="216"/>
      <c r="Q153" s="216"/>
      <c r="R153" s="217">
        <v>7170000</v>
      </c>
      <c r="S153" s="217"/>
      <c r="T153" s="216"/>
      <c r="U153" s="210"/>
      <c r="V153" s="210"/>
      <c r="W153" s="216"/>
      <c r="X153" s="217">
        <v>7170000</v>
      </c>
    </row>
    <row r="154" s="125" customFormat="1" ht="36" customHeight="1" spans="1:24">
      <c r="A154" s="200"/>
      <c r="B154" s="200"/>
      <c r="C154" s="200" t="s">
        <v>723</v>
      </c>
      <c r="D154" s="200"/>
      <c r="E154" s="200"/>
      <c r="F154" s="200"/>
      <c r="G154" s="200"/>
      <c r="H154" s="200"/>
      <c r="I154" s="217">
        <v>35578100</v>
      </c>
      <c r="J154" s="217"/>
      <c r="K154" s="217"/>
      <c r="L154" s="216"/>
      <c r="M154" s="216"/>
      <c r="N154" s="216"/>
      <c r="O154" s="216"/>
      <c r="P154" s="216"/>
      <c r="Q154" s="216"/>
      <c r="R154" s="217">
        <v>35578100</v>
      </c>
      <c r="S154" s="217">
        <v>35578100</v>
      </c>
      <c r="T154" s="216"/>
      <c r="U154" s="210"/>
      <c r="V154" s="210"/>
      <c r="W154" s="216"/>
      <c r="X154" s="217"/>
    </row>
    <row r="155" s="125" customFormat="1" ht="36" customHeight="1" spans="1:24">
      <c r="A155" s="200" t="s">
        <v>609</v>
      </c>
      <c r="B155" s="200" t="s">
        <v>724</v>
      </c>
      <c r="C155" s="200" t="s">
        <v>723</v>
      </c>
      <c r="D155" s="200" t="s">
        <v>91</v>
      </c>
      <c r="E155" s="200" t="s">
        <v>136</v>
      </c>
      <c r="F155" s="200" t="s">
        <v>137</v>
      </c>
      <c r="G155" s="200" t="s">
        <v>467</v>
      </c>
      <c r="H155" s="200" t="s">
        <v>468</v>
      </c>
      <c r="I155" s="217">
        <v>9487900</v>
      </c>
      <c r="J155" s="217"/>
      <c r="K155" s="217"/>
      <c r="L155" s="216"/>
      <c r="M155" s="216"/>
      <c r="N155" s="216"/>
      <c r="O155" s="216"/>
      <c r="P155" s="216"/>
      <c r="Q155" s="216"/>
      <c r="R155" s="217">
        <v>9487900</v>
      </c>
      <c r="S155" s="217">
        <v>9487900</v>
      </c>
      <c r="T155" s="216"/>
      <c r="U155" s="210"/>
      <c r="V155" s="210"/>
      <c r="W155" s="216"/>
      <c r="X155" s="217"/>
    </row>
    <row r="156" s="125" customFormat="1" ht="36" customHeight="1" spans="1:24">
      <c r="A156" s="200" t="s">
        <v>609</v>
      </c>
      <c r="B156" s="200" t="s">
        <v>724</v>
      </c>
      <c r="C156" s="200" t="s">
        <v>723</v>
      </c>
      <c r="D156" s="200" t="s">
        <v>91</v>
      </c>
      <c r="E156" s="200" t="s">
        <v>136</v>
      </c>
      <c r="F156" s="200" t="s">
        <v>137</v>
      </c>
      <c r="G156" s="200" t="s">
        <v>380</v>
      </c>
      <c r="H156" s="200" t="s">
        <v>381</v>
      </c>
      <c r="I156" s="217">
        <v>3840000</v>
      </c>
      <c r="J156" s="217"/>
      <c r="K156" s="217"/>
      <c r="L156" s="216"/>
      <c r="M156" s="216"/>
      <c r="N156" s="216"/>
      <c r="O156" s="216"/>
      <c r="P156" s="216"/>
      <c r="Q156" s="216"/>
      <c r="R156" s="217">
        <v>3840000</v>
      </c>
      <c r="S156" s="217">
        <v>3840000</v>
      </c>
      <c r="T156" s="216"/>
      <c r="U156" s="210"/>
      <c r="V156" s="210"/>
      <c r="W156" s="216"/>
      <c r="X156" s="217"/>
    </row>
    <row r="157" s="125" customFormat="1" ht="36" customHeight="1" spans="1:24">
      <c r="A157" s="200" t="s">
        <v>609</v>
      </c>
      <c r="B157" s="200" t="s">
        <v>724</v>
      </c>
      <c r="C157" s="200" t="s">
        <v>723</v>
      </c>
      <c r="D157" s="200" t="s">
        <v>91</v>
      </c>
      <c r="E157" s="200" t="s">
        <v>136</v>
      </c>
      <c r="F157" s="200" t="s">
        <v>137</v>
      </c>
      <c r="G157" s="200" t="s">
        <v>338</v>
      </c>
      <c r="H157" s="200" t="s">
        <v>339</v>
      </c>
      <c r="I157" s="217">
        <v>300000</v>
      </c>
      <c r="J157" s="217"/>
      <c r="K157" s="217"/>
      <c r="L157" s="216"/>
      <c r="M157" s="216"/>
      <c r="N157" s="216"/>
      <c r="O157" s="216"/>
      <c r="P157" s="216"/>
      <c r="Q157" s="216"/>
      <c r="R157" s="217">
        <v>300000</v>
      </c>
      <c r="S157" s="217">
        <v>300000</v>
      </c>
      <c r="T157" s="216"/>
      <c r="U157" s="210"/>
      <c r="V157" s="210"/>
      <c r="W157" s="216"/>
      <c r="X157" s="217"/>
    </row>
    <row r="158" s="125" customFormat="1" ht="36" customHeight="1" spans="1:24">
      <c r="A158" s="200" t="s">
        <v>609</v>
      </c>
      <c r="B158" s="200" t="s">
        <v>724</v>
      </c>
      <c r="C158" s="200" t="s">
        <v>723</v>
      </c>
      <c r="D158" s="200" t="s">
        <v>91</v>
      </c>
      <c r="E158" s="200" t="s">
        <v>136</v>
      </c>
      <c r="F158" s="200" t="s">
        <v>137</v>
      </c>
      <c r="G158" s="200" t="s">
        <v>532</v>
      </c>
      <c r="H158" s="200" t="s">
        <v>533</v>
      </c>
      <c r="I158" s="217">
        <v>6950200</v>
      </c>
      <c r="J158" s="217"/>
      <c r="K158" s="217"/>
      <c r="L158" s="216"/>
      <c r="M158" s="216"/>
      <c r="N158" s="216"/>
      <c r="O158" s="216"/>
      <c r="P158" s="216"/>
      <c r="Q158" s="216"/>
      <c r="R158" s="217">
        <v>6950200</v>
      </c>
      <c r="S158" s="217">
        <v>6950200</v>
      </c>
      <c r="T158" s="216"/>
      <c r="U158" s="210"/>
      <c r="V158" s="210"/>
      <c r="W158" s="216"/>
      <c r="X158" s="217"/>
    </row>
    <row r="159" s="125" customFormat="1" ht="36" customHeight="1" spans="1:24">
      <c r="A159" s="200" t="s">
        <v>609</v>
      </c>
      <c r="B159" s="200" t="s">
        <v>724</v>
      </c>
      <c r="C159" s="200" t="s">
        <v>723</v>
      </c>
      <c r="D159" s="200" t="s">
        <v>91</v>
      </c>
      <c r="E159" s="200" t="s">
        <v>136</v>
      </c>
      <c r="F159" s="200" t="s">
        <v>137</v>
      </c>
      <c r="G159" s="200" t="s">
        <v>675</v>
      </c>
      <c r="H159" s="200" t="s">
        <v>676</v>
      </c>
      <c r="I159" s="217">
        <v>5000000</v>
      </c>
      <c r="J159" s="217"/>
      <c r="K159" s="217"/>
      <c r="L159" s="216"/>
      <c r="M159" s="216"/>
      <c r="N159" s="216"/>
      <c r="O159" s="216"/>
      <c r="P159" s="216"/>
      <c r="Q159" s="216"/>
      <c r="R159" s="217">
        <v>5000000</v>
      </c>
      <c r="S159" s="217">
        <v>5000000</v>
      </c>
      <c r="T159" s="216"/>
      <c r="U159" s="210"/>
      <c r="V159" s="210"/>
      <c r="W159" s="216"/>
      <c r="X159" s="217"/>
    </row>
    <row r="160" s="125" customFormat="1" ht="36" customHeight="1" spans="1:24">
      <c r="A160" s="200" t="s">
        <v>609</v>
      </c>
      <c r="B160" s="200" t="s">
        <v>724</v>
      </c>
      <c r="C160" s="200" t="s">
        <v>723</v>
      </c>
      <c r="D160" s="200" t="s">
        <v>91</v>
      </c>
      <c r="E160" s="200" t="s">
        <v>136</v>
      </c>
      <c r="F160" s="200" t="s">
        <v>137</v>
      </c>
      <c r="G160" s="200" t="s">
        <v>701</v>
      </c>
      <c r="H160" s="200" t="s">
        <v>702</v>
      </c>
      <c r="I160" s="217">
        <v>10000000</v>
      </c>
      <c r="J160" s="217"/>
      <c r="K160" s="217"/>
      <c r="L160" s="216"/>
      <c r="M160" s="216"/>
      <c r="N160" s="216"/>
      <c r="O160" s="216"/>
      <c r="P160" s="216"/>
      <c r="Q160" s="216"/>
      <c r="R160" s="217">
        <v>10000000</v>
      </c>
      <c r="S160" s="217">
        <v>10000000</v>
      </c>
      <c r="T160" s="216"/>
      <c r="U160" s="210"/>
      <c r="V160" s="210"/>
      <c r="W160" s="216"/>
      <c r="X160" s="217"/>
    </row>
    <row r="161" s="125" customFormat="1" ht="36" customHeight="1" spans="1:24">
      <c r="A161" s="200"/>
      <c r="B161" s="200"/>
      <c r="C161" s="200" t="s">
        <v>725</v>
      </c>
      <c r="D161" s="200"/>
      <c r="E161" s="200"/>
      <c r="F161" s="200"/>
      <c r="G161" s="200"/>
      <c r="H161" s="200"/>
      <c r="I161" s="217">
        <v>543500</v>
      </c>
      <c r="J161" s="217">
        <v>543500</v>
      </c>
      <c r="K161" s="217">
        <v>543500</v>
      </c>
      <c r="L161" s="216"/>
      <c r="M161" s="216"/>
      <c r="N161" s="216"/>
      <c r="O161" s="216"/>
      <c r="P161" s="216"/>
      <c r="Q161" s="216"/>
      <c r="R161" s="217"/>
      <c r="S161" s="217"/>
      <c r="T161" s="216"/>
      <c r="U161" s="210"/>
      <c r="V161" s="210"/>
      <c r="W161" s="216"/>
      <c r="X161" s="217"/>
    </row>
    <row r="162" s="125" customFormat="1" ht="36" customHeight="1" spans="1:24">
      <c r="A162" s="200" t="s">
        <v>609</v>
      </c>
      <c r="B162" s="200" t="s">
        <v>726</v>
      </c>
      <c r="C162" s="200" t="s">
        <v>725</v>
      </c>
      <c r="D162" s="200" t="s">
        <v>91</v>
      </c>
      <c r="E162" s="200" t="s">
        <v>136</v>
      </c>
      <c r="F162" s="200" t="s">
        <v>137</v>
      </c>
      <c r="G162" s="200" t="s">
        <v>469</v>
      </c>
      <c r="H162" s="200" t="s">
        <v>470</v>
      </c>
      <c r="I162" s="217">
        <v>200000</v>
      </c>
      <c r="J162" s="217">
        <v>200000</v>
      </c>
      <c r="K162" s="217">
        <v>200000</v>
      </c>
      <c r="L162" s="216"/>
      <c r="M162" s="216"/>
      <c r="N162" s="216"/>
      <c r="O162" s="216"/>
      <c r="P162" s="216"/>
      <c r="Q162" s="216"/>
      <c r="R162" s="217"/>
      <c r="S162" s="217"/>
      <c r="T162" s="216"/>
      <c r="U162" s="210"/>
      <c r="V162" s="210"/>
      <c r="W162" s="216"/>
      <c r="X162" s="217"/>
    </row>
    <row r="163" s="125" customFormat="1" ht="36" customHeight="1" spans="1:24">
      <c r="A163" s="200" t="s">
        <v>609</v>
      </c>
      <c r="B163" s="200" t="s">
        <v>726</v>
      </c>
      <c r="C163" s="200" t="s">
        <v>725</v>
      </c>
      <c r="D163" s="200" t="s">
        <v>91</v>
      </c>
      <c r="E163" s="200" t="s">
        <v>136</v>
      </c>
      <c r="F163" s="200" t="s">
        <v>137</v>
      </c>
      <c r="G163" s="200" t="s">
        <v>469</v>
      </c>
      <c r="H163" s="200" t="s">
        <v>470</v>
      </c>
      <c r="I163" s="217">
        <v>343500</v>
      </c>
      <c r="J163" s="217">
        <v>343500</v>
      </c>
      <c r="K163" s="217">
        <v>343500</v>
      </c>
      <c r="L163" s="216"/>
      <c r="M163" s="216"/>
      <c r="N163" s="216"/>
      <c r="O163" s="216"/>
      <c r="P163" s="216"/>
      <c r="Q163" s="216"/>
      <c r="R163" s="217"/>
      <c r="S163" s="217"/>
      <c r="T163" s="216"/>
      <c r="U163" s="210"/>
      <c r="V163" s="210"/>
      <c r="W163" s="216"/>
      <c r="X163" s="217"/>
    </row>
    <row r="164" s="125" customFormat="1" ht="36" customHeight="1" spans="1:24">
      <c r="A164" s="200"/>
      <c r="B164" s="200"/>
      <c r="C164" s="200" t="s">
        <v>727</v>
      </c>
      <c r="D164" s="200"/>
      <c r="E164" s="200"/>
      <c r="F164" s="200"/>
      <c r="G164" s="200"/>
      <c r="H164" s="200"/>
      <c r="I164" s="217">
        <v>832800</v>
      </c>
      <c r="J164" s="217">
        <v>832800</v>
      </c>
      <c r="K164" s="217">
        <v>832800</v>
      </c>
      <c r="L164" s="216"/>
      <c r="M164" s="216"/>
      <c r="N164" s="216"/>
      <c r="O164" s="216"/>
      <c r="P164" s="216"/>
      <c r="Q164" s="216"/>
      <c r="R164" s="217"/>
      <c r="S164" s="217"/>
      <c r="T164" s="216"/>
      <c r="U164" s="210"/>
      <c r="V164" s="210"/>
      <c r="W164" s="216"/>
      <c r="X164" s="217"/>
    </row>
    <row r="165" s="125" customFormat="1" ht="36" customHeight="1" spans="1:24">
      <c r="A165" s="200" t="s">
        <v>609</v>
      </c>
      <c r="B165" s="200" t="s">
        <v>728</v>
      </c>
      <c r="C165" s="200" t="s">
        <v>727</v>
      </c>
      <c r="D165" s="200" t="s">
        <v>91</v>
      </c>
      <c r="E165" s="200" t="s">
        <v>136</v>
      </c>
      <c r="F165" s="200" t="s">
        <v>137</v>
      </c>
      <c r="G165" s="200" t="s">
        <v>378</v>
      </c>
      <c r="H165" s="200" t="s">
        <v>379</v>
      </c>
      <c r="I165" s="217">
        <v>832800</v>
      </c>
      <c r="J165" s="217">
        <v>832800</v>
      </c>
      <c r="K165" s="217">
        <v>832800</v>
      </c>
      <c r="L165" s="216"/>
      <c r="M165" s="216"/>
      <c r="N165" s="216"/>
      <c r="O165" s="216"/>
      <c r="P165" s="216"/>
      <c r="Q165" s="216"/>
      <c r="R165" s="217"/>
      <c r="S165" s="217"/>
      <c r="T165" s="216"/>
      <c r="U165" s="210"/>
      <c r="V165" s="210"/>
      <c r="W165" s="216"/>
      <c r="X165" s="217"/>
    </row>
    <row r="166" s="125" customFormat="1" ht="36" customHeight="1" spans="1:24">
      <c r="A166" s="200"/>
      <c r="B166" s="200"/>
      <c r="C166" s="200" t="s">
        <v>673</v>
      </c>
      <c r="D166" s="200"/>
      <c r="E166" s="200"/>
      <c r="F166" s="200"/>
      <c r="G166" s="200"/>
      <c r="H166" s="200"/>
      <c r="I166" s="217">
        <v>5129600.83</v>
      </c>
      <c r="J166" s="217"/>
      <c r="K166" s="217"/>
      <c r="L166" s="216"/>
      <c r="M166" s="216"/>
      <c r="N166" s="216"/>
      <c r="O166" s="216"/>
      <c r="P166" s="216"/>
      <c r="Q166" s="216"/>
      <c r="R166" s="217">
        <v>5129600.83</v>
      </c>
      <c r="S166" s="217">
        <v>5129600.83</v>
      </c>
      <c r="T166" s="216"/>
      <c r="U166" s="210"/>
      <c r="V166" s="210"/>
      <c r="W166" s="216"/>
      <c r="X166" s="217"/>
    </row>
    <row r="167" s="125" customFormat="1" ht="36" customHeight="1" spans="1:24">
      <c r="A167" s="200" t="s">
        <v>609</v>
      </c>
      <c r="B167" s="200" t="s">
        <v>729</v>
      </c>
      <c r="C167" s="200" t="s">
        <v>673</v>
      </c>
      <c r="D167" s="200" t="s">
        <v>95</v>
      </c>
      <c r="E167" s="200" t="s">
        <v>138</v>
      </c>
      <c r="F167" s="200" t="s">
        <v>139</v>
      </c>
      <c r="G167" s="200" t="s">
        <v>532</v>
      </c>
      <c r="H167" s="200" t="s">
        <v>533</v>
      </c>
      <c r="I167" s="217">
        <v>4000000</v>
      </c>
      <c r="J167" s="217"/>
      <c r="K167" s="217"/>
      <c r="L167" s="216"/>
      <c r="M167" s="216"/>
      <c r="N167" s="216"/>
      <c r="O167" s="216"/>
      <c r="P167" s="216"/>
      <c r="Q167" s="216"/>
      <c r="R167" s="217">
        <v>4000000</v>
      </c>
      <c r="S167" s="217">
        <v>4000000</v>
      </c>
      <c r="T167" s="216"/>
      <c r="U167" s="210"/>
      <c r="V167" s="210"/>
      <c r="W167" s="216"/>
      <c r="X167" s="217"/>
    </row>
    <row r="168" s="125" customFormat="1" ht="36" customHeight="1" spans="1:24">
      <c r="A168" s="200" t="s">
        <v>609</v>
      </c>
      <c r="B168" s="200" t="s">
        <v>729</v>
      </c>
      <c r="C168" s="200" t="s">
        <v>673</v>
      </c>
      <c r="D168" s="200" t="s">
        <v>95</v>
      </c>
      <c r="E168" s="200" t="s">
        <v>138</v>
      </c>
      <c r="F168" s="200" t="s">
        <v>139</v>
      </c>
      <c r="G168" s="200" t="s">
        <v>730</v>
      </c>
      <c r="H168" s="200" t="s">
        <v>731</v>
      </c>
      <c r="I168" s="217">
        <v>1129600.83</v>
      </c>
      <c r="J168" s="217"/>
      <c r="K168" s="217"/>
      <c r="L168" s="216"/>
      <c r="M168" s="216"/>
      <c r="N168" s="216"/>
      <c r="O168" s="216"/>
      <c r="P168" s="216"/>
      <c r="Q168" s="216"/>
      <c r="R168" s="217">
        <v>1129600.83</v>
      </c>
      <c r="S168" s="217">
        <v>1129600.83</v>
      </c>
      <c r="T168" s="216"/>
      <c r="U168" s="210"/>
      <c r="V168" s="210"/>
      <c r="W168" s="216"/>
      <c r="X168" s="217"/>
    </row>
    <row r="169" s="125" customFormat="1" ht="36" customHeight="1" spans="1:24">
      <c r="A169" s="200"/>
      <c r="B169" s="200"/>
      <c r="C169" s="200" t="s">
        <v>677</v>
      </c>
      <c r="D169" s="200"/>
      <c r="E169" s="200"/>
      <c r="F169" s="200"/>
      <c r="G169" s="200"/>
      <c r="H169" s="200"/>
      <c r="I169" s="217">
        <v>5000000</v>
      </c>
      <c r="J169" s="217"/>
      <c r="K169" s="217"/>
      <c r="L169" s="216"/>
      <c r="M169" s="216"/>
      <c r="N169" s="216"/>
      <c r="O169" s="216"/>
      <c r="P169" s="216"/>
      <c r="Q169" s="216"/>
      <c r="R169" s="217">
        <v>5000000</v>
      </c>
      <c r="S169" s="217">
        <v>5000000</v>
      </c>
      <c r="T169" s="216"/>
      <c r="U169" s="210"/>
      <c r="V169" s="210"/>
      <c r="W169" s="216"/>
      <c r="X169" s="217"/>
    </row>
    <row r="170" s="125" customFormat="1" ht="36" customHeight="1" spans="1:24">
      <c r="A170" s="200" t="s">
        <v>609</v>
      </c>
      <c r="B170" s="200" t="s">
        <v>732</v>
      </c>
      <c r="C170" s="200" t="s">
        <v>677</v>
      </c>
      <c r="D170" s="200" t="s">
        <v>95</v>
      </c>
      <c r="E170" s="200" t="s">
        <v>138</v>
      </c>
      <c r="F170" s="200" t="s">
        <v>139</v>
      </c>
      <c r="G170" s="200" t="s">
        <v>332</v>
      </c>
      <c r="H170" s="200" t="s">
        <v>333</v>
      </c>
      <c r="I170" s="217">
        <v>1000000</v>
      </c>
      <c r="J170" s="217"/>
      <c r="K170" s="217"/>
      <c r="L170" s="216"/>
      <c r="M170" s="216"/>
      <c r="N170" s="216"/>
      <c r="O170" s="216"/>
      <c r="P170" s="216"/>
      <c r="Q170" s="216"/>
      <c r="R170" s="217">
        <v>1000000</v>
      </c>
      <c r="S170" s="217">
        <v>1000000</v>
      </c>
      <c r="T170" s="216"/>
      <c r="U170" s="210"/>
      <c r="V170" s="210"/>
      <c r="W170" s="216"/>
      <c r="X170" s="217"/>
    </row>
    <row r="171" s="125" customFormat="1" ht="36" customHeight="1" spans="1:24">
      <c r="A171" s="200" t="s">
        <v>609</v>
      </c>
      <c r="B171" s="200" t="s">
        <v>732</v>
      </c>
      <c r="C171" s="200" t="s">
        <v>677</v>
      </c>
      <c r="D171" s="200" t="s">
        <v>95</v>
      </c>
      <c r="E171" s="200" t="s">
        <v>138</v>
      </c>
      <c r="F171" s="200" t="s">
        <v>139</v>
      </c>
      <c r="G171" s="200" t="s">
        <v>537</v>
      </c>
      <c r="H171" s="200" t="s">
        <v>538</v>
      </c>
      <c r="I171" s="217">
        <v>40000</v>
      </c>
      <c r="J171" s="217"/>
      <c r="K171" s="217"/>
      <c r="L171" s="216"/>
      <c r="M171" s="216"/>
      <c r="N171" s="216"/>
      <c r="O171" s="216"/>
      <c r="P171" s="216"/>
      <c r="Q171" s="216"/>
      <c r="R171" s="217">
        <v>40000</v>
      </c>
      <c r="S171" s="217">
        <v>40000</v>
      </c>
      <c r="T171" s="216"/>
      <c r="U171" s="210"/>
      <c r="V171" s="210"/>
      <c r="W171" s="216"/>
      <c r="X171" s="217"/>
    </row>
    <row r="172" s="125" customFormat="1" ht="36" customHeight="1" spans="1:24">
      <c r="A172" s="200" t="s">
        <v>609</v>
      </c>
      <c r="B172" s="200" t="s">
        <v>732</v>
      </c>
      <c r="C172" s="200" t="s">
        <v>677</v>
      </c>
      <c r="D172" s="200" t="s">
        <v>95</v>
      </c>
      <c r="E172" s="200" t="s">
        <v>138</v>
      </c>
      <c r="F172" s="200" t="s">
        <v>139</v>
      </c>
      <c r="G172" s="200" t="s">
        <v>535</v>
      </c>
      <c r="H172" s="200" t="s">
        <v>536</v>
      </c>
      <c r="I172" s="217">
        <v>230000</v>
      </c>
      <c r="J172" s="217"/>
      <c r="K172" s="217"/>
      <c r="L172" s="216"/>
      <c r="M172" s="216"/>
      <c r="N172" s="216"/>
      <c r="O172" s="216"/>
      <c r="P172" s="216"/>
      <c r="Q172" s="216"/>
      <c r="R172" s="217">
        <v>230000</v>
      </c>
      <c r="S172" s="217">
        <v>230000</v>
      </c>
      <c r="T172" s="216"/>
      <c r="U172" s="210"/>
      <c r="V172" s="210"/>
      <c r="W172" s="216"/>
      <c r="X172" s="217"/>
    </row>
    <row r="173" s="125" customFormat="1" ht="36" customHeight="1" spans="1:24">
      <c r="A173" s="200" t="s">
        <v>609</v>
      </c>
      <c r="B173" s="200" t="s">
        <v>732</v>
      </c>
      <c r="C173" s="200" t="s">
        <v>677</v>
      </c>
      <c r="D173" s="200" t="s">
        <v>95</v>
      </c>
      <c r="E173" s="200" t="s">
        <v>138</v>
      </c>
      <c r="F173" s="200" t="s">
        <v>139</v>
      </c>
      <c r="G173" s="200" t="s">
        <v>326</v>
      </c>
      <c r="H173" s="200" t="s">
        <v>327</v>
      </c>
      <c r="I173" s="217">
        <v>180000</v>
      </c>
      <c r="J173" s="217"/>
      <c r="K173" s="217"/>
      <c r="L173" s="216"/>
      <c r="M173" s="216"/>
      <c r="N173" s="216"/>
      <c r="O173" s="216"/>
      <c r="P173" s="216"/>
      <c r="Q173" s="216"/>
      <c r="R173" s="217">
        <v>180000</v>
      </c>
      <c r="S173" s="217">
        <v>180000</v>
      </c>
      <c r="T173" s="216"/>
      <c r="U173" s="210"/>
      <c r="V173" s="210"/>
      <c r="W173" s="216"/>
      <c r="X173" s="217"/>
    </row>
    <row r="174" s="125" customFormat="1" ht="36" customHeight="1" spans="1:24">
      <c r="A174" s="200" t="s">
        <v>609</v>
      </c>
      <c r="B174" s="200" t="s">
        <v>732</v>
      </c>
      <c r="C174" s="200" t="s">
        <v>677</v>
      </c>
      <c r="D174" s="200" t="s">
        <v>95</v>
      </c>
      <c r="E174" s="200" t="s">
        <v>138</v>
      </c>
      <c r="F174" s="200" t="s">
        <v>139</v>
      </c>
      <c r="G174" s="200" t="s">
        <v>469</v>
      </c>
      <c r="H174" s="200" t="s">
        <v>470</v>
      </c>
      <c r="I174" s="217">
        <v>3200000</v>
      </c>
      <c r="J174" s="217"/>
      <c r="K174" s="217"/>
      <c r="L174" s="216"/>
      <c r="M174" s="216"/>
      <c r="N174" s="216"/>
      <c r="O174" s="216"/>
      <c r="P174" s="216"/>
      <c r="Q174" s="216"/>
      <c r="R174" s="217">
        <v>3200000</v>
      </c>
      <c r="S174" s="217">
        <v>3200000</v>
      </c>
      <c r="T174" s="216"/>
      <c r="U174" s="210"/>
      <c r="V174" s="210"/>
      <c r="W174" s="216"/>
      <c r="X174" s="217"/>
    </row>
    <row r="175" s="125" customFormat="1" ht="36" customHeight="1" spans="1:24">
      <c r="A175" s="200" t="s">
        <v>609</v>
      </c>
      <c r="B175" s="200" t="s">
        <v>732</v>
      </c>
      <c r="C175" s="200" t="s">
        <v>677</v>
      </c>
      <c r="D175" s="200" t="s">
        <v>95</v>
      </c>
      <c r="E175" s="200" t="s">
        <v>138</v>
      </c>
      <c r="F175" s="200" t="s">
        <v>139</v>
      </c>
      <c r="G175" s="200" t="s">
        <v>378</v>
      </c>
      <c r="H175" s="200" t="s">
        <v>379</v>
      </c>
      <c r="I175" s="217">
        <v>50000</v>
      </c>
      <c r="J175" s="217"/>
      <c r="K175" s="217"/>
      <c r="L175" s="216"/>
      <c r="M175" s="216"/>
      <c r="N175" s="216"/>
      <c r="O175" s="216"/>
      <c r="P175" s="216"/>
      <c r="Q175" s="216"/>
      <c r="R175" s="217">
        <v>50000</v>
      </c>
      <c r="S175" s="217">
        <v>50000</v>
      </c>
      <c r="T175" s="216"/>
      <c r="U175" s="210"/>
      <c r="V175" s="210"/>
      <c r="W175" s="216"/>
      <c r="X175" s="217"/>
    </row>
    <row r="176" s="125" customFormat="1" ht="36" customHeight="1" spans="1:24">
      <c r="A176" s="200" t="s">
        <v>609</v>
      </c>
      <c r="B176" s="200" t="s">
        <v>732</v>
      </c>
      <c r="C176" s="200" t="s">
        <v>677</v>
      </c>
      <c r="D176" s="200" t="s">
        <v>95</v>
      </c>
      <c r="E176" s="200" t="s">
        <v>138</v>
      </c>
      <c r="F176" s="200" t="s">
        <v>139</v>
      </c>
      <c r="G176" s="200" t="s">
        <v>380</v>
      </c>
      <c r="H176" s="200" t="s">
        <v>381</v>
      </c>
      <c r="I176" s="217">
        <v>200000</v>
      </c>
      <c r="J176" s="217"/>
      <c r="K176" s="217"/>
      <c r="L176" s="216"/>
      <c r="M176" s="216"/>
      <c r="N176" s="216"/>
      <c r="O176" s="216"/>
      <c r="P176" s="216"/>
      <c r="Q176" s="216"/>
      <c r="R176" s="217">
        <v>200000</v>
      </c>
      <c r="S176" s="217">
        <v>200000</v>
      </c>
      <c r="T176" s="216"/>
      <c r="U176" s="210"/>
      <c r="V176" s="210"/>
      <c r="W176" s="216"/>
      <c r="X176" s="217"/>
    </row>
    <row r="177" s="125" customFormat="1" ht="36" customHeight="1" spans="1:24">
      <c r="A177" s="200" t="s">
        <v>609</v>
      </c>
      <c r="B177" s="200" t="s">
        <v>732</v>
      </c>
      <c r="C177" s="200" t="s">
        <v>677</v>
      </c>
      <c r="D177" s="200" t="s">
        <v>95</v>
      </c>
      <c r="E177" s="200" t="s">
        <v>138</v>
      </c>
      <c r="F177" s="200" t="s">
        <v>139</v>
      </c>
      <c r="G177" s="200" t="s">
        <v>532</v>
      </c>
      <c r="H177" s="200" t="s">
        <v>533</v>
      </c>
      <c r="I177" s="217">
        <v>100000</v>
      </c>
      <c r="J177" s="217"/>
      <c r="K177" s="217"/>
      <c r="L177" s="216"/>
      <c r="M177" s="216"/>
      <c r="N177" s="216"/>
      <c r="O177" s="216"/>
      <c r="P177" s="216"/>
      <c r="Q177" s="216"/>
      <c r="R177" s="217">
        <v>100000</v>
      </c>
      <c r="S177" s="217">
        <v>100000</v>
      </c>
      <c r="T177" s="216"/>
      <c r="U177" s="210"/>
      <c r="V177" s="210"/>
      <c r="W177" s="216"/>
      <c r="X177" s="217"/>
    </row>
    <row r="178" s="125" customFormat="1" ht="36" customHeight="1" spans="1:24">
      <c r="A178" s="200"/>
      <c r="B178" s="200"/>
      <c r="C178" s="200" t="s">
        <v>733</v>
      </c>
      <c r="D178" s="200"/>
      <c r="E178" s="200"/>
      <c r="F178" s="200"/>
      <c r="G178" s="200"/>
      <c r="H178" s="200"/>
      <c r="I178" s="217">
        <v>1500000</v>
      </c>
      <c r="J178" s="217"/>
      <c r="K178" s="217"/>
      <c r="L178" s="216"/>
      <c r="M178" s="216"/>
      <c r="N178" s="216"/>
      <c r="O178" s="216"/>
      <c r="P178" s="216"/>
      <c r="Q178" s="216"/>
      <c r="R178" s="217">
        <v>1500000</v>
      </c>
      <c r="S178" s="217">
        <v>1500000</v>
      </c>
      <c r="T178" s="216"/>
      <c r="U178" s="210"/>
      <c r="V178" s="210"/>
      <c r="W178" s="216"/>
      <c r="X178" s="217"/>
    </row>
    <row r="179" s="125" customFormat="1" ht="36" customHeight="1" spans="1:24">
      <c r="A179" s="200" t="s">
        <v>609</v>
      </c>
      <c r="B179" s="200" t="s">
        <v>734</v>
      </c>
      <c r="C179" s="200" t="s">
        <v>733</v>
      </c>
      <c r="D179" s="200" t="s">
        <v>95</v>
      </c>
      <c r="E179" s="200" t="s">
        <v>138</v>
      </c>
      <c r="F179" s="200" t="s">
        <v>139</v>
      </c>
      <c r="G179" s="200" t="s">
        <v>332</v>
      </c>
      <c r="H179" s="200" t="s">
        <v>333</v>
      </c>
      <c r="I179" s="217">
        <v>150000</v>
      </c>
      <c r="J179" s="217"/>
      <c r="K179" s="217"/>
      <c r="L179" s="216"/>
      <c r="M179" s="216"/>
      <c r="N179" s="216"/>
      <c r="O179" s="216"/>
      <c r="P179" s="216"/>
      <c r="Q179" s="216"/>
      <c r="R179" s="217">
        <v>150000</v>
      </c>
      <c r="S179" s="217">
        <v>150000</v>
      </c>
      <c r="T179" s="216"/>
      <c r="U179" s="210"/>
      <c r="V179" s="210"/>
      <c r="W179" s="216"/>
      <c r="X179" s="217"/>
    </row>
    <row r="180" s="125" customFormat="1" ht="36" customHeight="1" spans="1:24">
      <c r="A180" s="200" t="s">
        <v>609</v>
      </c>
      <c r="B180" s="200" t="s">
        <v>734</v>
      </c>
      <c r="C180" s="200" t="s">
        <v>733</v>
      </c>
      <c r="D180" s="200" t="s">
        <v>95</v>
      </c>
      <c r="E180" s="200" t="s">
        <v>138</v>
      </c>
      <c r="F180" s="200" t="s">
        <v>139</v>
      </c>
      <c r="G180" s="200" t="s">
        <v>378</v>
      </c>
      <c r="H180" s="200" t="s">
        <v>379</v>
      </c>
      <c r="I180" s="217">
        <v>300000</v>
      </c>
      <c r="J180" s="217"/>
      <c r="K180" s="217"/>
      <c r="L180" s="216"/>
      <c r="M180" s="216"/>
      <c r="N180" s="216"/>
      <c r="O180" s="216"/>
      <c r="P180" s="216"/>
      <c r="Q180" s="216"/>
      <c r="R180" s="217">
        <v>300000</v>
      </c>
      <c r="S180" s="217">
        <v>300000</v>
      </c>
      <c r="T180" s="216"/>
      <c r="U180" s="210"/>
      <c r="V180" s="210"/>
      <c r="W180" s="216"/>
      <c r="X180" s="217"/>
    </row>
    <row r="181" s="125" customFormat="1" ht="36" customHeight="1" spans="1:24">
      <c r="A181" s="200" t="s">
        <v>609</v>
      </c>
      <c r="B181" s="200" t="s">
        <v>734</v>
      </c>
      <c r="C181" s="200" t="s">
        <v>733</v>
      </c>
      <c r="D181" s="200" t="s">
        <v>95</v>
      </c>
      <c r="E181" s="200" t="s">
        <v>138</v>
      </c>
      <c r="F181" s="200" t="s">
        <v>139</v>
      </c>
      <c r="G181" s="200" t="s">
        <v>675</v>
      </c>
      <c r="H181" s="200" t="s">
        <v>676</v>
      </c>
      <c r="I181" s="217">
        <v>500000</v>
      </c>
      <c r="J181" s="217"/>
      <c r="K181" s="217"/>
      <c r="L181" s="216"/>
      <c r="M181" s="216"/>
      <c r="N181" s="216"/>
      <c r="O181" s="216"/>
      <c r="P181" s="216"/>
      <c r="Q181" s="216"/>
      <c r="R181" s="217">
        <v>500000</v>
      </c>
      <c r="S181" s="217">
        <v>500000</v>
      </c>
      <c r="T181" s="216"/>
      <c r="U181" s="210"/>
      <c r="V181" s="210"/>
      <c r="W181" s="216"/>
      <c r="X181" s="217"/>
    </row>
    <row r="182" s="125" customFormat="1" ht="36" customHeight="1" spans="1:24">
      <c r="A182" s="200" t="s">
        <v>609</v>
      </c>
      <c r="B182" s="200" t="s">
        <v>734</v>
      </c>
      <c r="C182" s="200" t="s">
        <v>733</v>
      </c>
      <c r="D182" s="200" t="s">
        <v>95</v>
      </c>
      <c r="E182" s="200" t="s">
        <v>138</v>
      </c>
      <c r="F182" s="200" t="s">
        <v>139</v>
      </c>
      <c r="G182" s="200" t="s">
        <v>730</v>
      </c>
      <c r="H182" s="200" t="s">
        <v>731</v>
      </c>
      <c r="I182" s="217">
        <v>550000</v>
      </c>
      <c r="J182" s="217"/>
      <c r="K182" s="217"/>
      <c r="L182" s="216"/>
      <c r="M182" s="216"/>
      <c r="N182" s="216"/>
      <c r="O182" s="216"/>
      <c r="P182" s="216"/>
      <c r="Q182" s="216"/>
      <c r="R182" s="217">
        <v>550000</v>
      </c>
      <c r="S182" s="217">
        <v>550000</v>
      </c>
      <c r="T182" s="216"/>
      <c r="U182" s="210"/>
      <c r="V182" s="210"/>
      <c r="W182" s="216"/>
      <c r="X182" s="217"/>
    </row>
    <row r="183" s="125" customFormat="1" ht="36" customHeight="1" spans="1:24">
      <c r="A183" s="200"/>
      <c r="B183" s="200"/>
      <c r="C183" s="200" t="s">
        <v>735</v>
      </c>
      <c r="D183" s="200"/>
      <c r="E183" s="200"/>
      <c r="F183" s="200"/>
      <c r="G183" s="200"/>
      <c r="H183" s="200"/>
      <c r="I183" s="217">
        <v>49200</v>
      </c>
      <c r="J183" s="217">
        <v>49200</v>
      </c>
      <c r="K183" s="217">
        <v>49200</v>
      </c>
      <c r="L183" s="216"/>
      <c r="M183" s="216"/>
      <c r="N183" s="216"/>
      <c r="O183" s="216"/>
      <c r="P183" s="216"/>
      <c r="Q183" s="216"/>
      <c r="R183" s="217"/>
      <c r="S183" s="217"/>
      <c r="T183" s="216"/>
      <c r="U183" s="210"/>
      <c r="V183" s="210"/>
      <c r="W183" s="216"/>
      <c r="X183" s="217"/>
    </row>
    <row r="184" s="125" customFormat="1" ht="36" customHeight="1" spans="1:24">
      <c r="A184" s="200" t="s">
        <v>609</v>
      </c>
      <c r="B184" s="200" t="s">
        <v>736</v>
      </c>
      <c r="C184" s="200" t="s">
        <v>735</v>
      </c>
      <c r="D184" s="200" t="s">
        <v>95</v>
      </c>
      <c r="E184" s="200" t="s">
        <v>140</v>
      </c>
      <c r="F184" s="200" t="s">
        <v>141</v>
      </c>
      <c r="G184" s="200" t="s">
        <v>469</v>
      </c>
      <c r="H184" s="200" t="s">
        <v>470</v>
      </c>
      <c r="I184" s="217">
        <v>49200</v>
      </c>
      <c r="J184" s="217">
        <v>49200</v>
      </c>
      <c r="K184" s="217">
        <v>49200</v>
      </c>
      <c r="L184" s="216"/>
      <c r="M184" s="216"/>
      <c r="N184" s="216"/>
      <c r="O184" s="216"/>
      <c r="P184" s="216"/>
      <c r="Q184" s="216"/>
      <c r="R184" s="217"/>
      <c r="S184" s="217"/>
      <c r="T184" s="216"/>
      <c r="U184" s="210"/>
      <c r="V184" s="210"/>
      <c r="W184" s="216"/>
      <c r="X184" s="217"/>
    </row>
    <row r="185" s="125" customFormat="1" ht="36" customHeight="1" spans="1:24">
      <c r="A185" s="200"/>
      <c r="B185" s="200"/>
      <c r="C185" s="200" t="s">
        <v>727</v>
      </c>
      <c r="D185" s="200"/>
      <c r="E185" s="200"/>
      <c r="F185" s="200"/>
      <c r="G185" s="200"/>
      <c r="H185" s="200"/>
      <c r="I185" s="217">
        <v>24000</v>
      </c>
      <c r="J185" s="217">
        <v>24000</v>
      </c>
      <c r="K185" s="217">
        <v>24000</v>
      </c>
      <c r="L185" s="216"/>
      <c r="M185" s="216"/>
      <c r="N185" s="216"/>
      <c r="O185" s="216"/>
      <c r="P185" s="216"/>
      <c r="Q185" s="216"/>
      <c r="R185" s="217"/>
      <c r="S185" s="217"/>
      <c r="T185" s="216"/>
      <c r="U185" s="210"/>
      <c r="V185" s="210"/>
      <c r="W185" s="216"/>
      <c r="X185" s="217"/>
    </row>
    <row r="186" s="125" customFormat="1" ht="36" customHeight="1" spans="1:24">
      <c r="A186" s="200" t="s">
        <v>609</v>
      </c>
      <c r="B186" s="200" t="s">
        <v>737</v>
      </c>
      <c r="C186" s="200" t="s">
        <v>727</v>
      </c>
      <c r="D186" s="200" t="s">
        <v>95</v>
      </c>
      <c r="E186" s="200" t="s">
        <v>138</v>
      </c>
      <c r="F186" s="200" t="s">
        <v>139</v>
      </c>
      <c r="G186" s="200" t="s">
        <v>378</v>
      </c>
      <c r="H186" s="200" t="s">
        <v>379</v>
      </c>
      <c r="I186" s="217">
        <v>24000</v>
      </c>
      <c r="J186" s="217">
        <v>24000</v>
      </c>
      <c r="K186" s="217">
        <v>24000</v>
      </c>
      <c r="L186" s="216"/>
      <c r="M186" s="216"/>
      <c r="N186" s="216"/>
      <c r="O186" s="216"/>
      <c r="P186" s="216"/>
      <c r="Q186" s="216"/>
      <c r="R186" s="217"/>
      <c r="S186" s="217"/>
      <c r="T186" s="216"/>
      <c r="U186" s="210"/>
      <c r="V186" s="210"/>
      <c r="W186" s="216"/>
      <c r="X186" s="217"/>
    </row>
    <row r="187" s="125" customFormat="1" ht="36" customHeight="1" spans="1:24">
      <c r="A187" s="200"/>
      <c r="B187" s="200"/>
      <c r="C187" s="200" t="s">
        <v>738</v>
      </c>
      <c r="D187" s="200"/>
      <c r="E187" s="200"/>
      <c r="F187" s="200"/>
      <c r="G187" s="200"/>
      <c r="H187" s="200"/>
      <c r="I187" s="217">
        <v>85000</v>
      </c>
      <c r="J187" s="217">
        <v>85000</v>
      </c>
      <c r="K187" s="217">
        <v>85000</v>
      </c>
      <c r="L187" s="216"/>
      <c r="M187" s="216"/>
      <c r="N187" s="216"/>
      <c r="O187" s="216"/>
      <c r="P187" s="216"/>
      <c r="Q187" s="216"/>
      <c r="R187" s="217"/>
      <c r="S187" s="217"/>
      <c r="T187" s="216"/>
      <c r="U187" s="210"/>
      <c r="V187" s="210"/>
      <c r="W187" s="216"/>
      <c r="X187" s="217"/>
    </row>
    <row r="188" s="125" customFormat="1" ht="36" customHeight="1" spans="1:24">
      <c r="A188" s="200" t="s">
        <v>609</v>
      </c>
      <c r="B188" s="200" t="s">
        <v>739</v>
      </c>
      <c r="C188" s="200" t="s">
        <v>738</v>
      </c>
      <c r="D188" s="200" t="s">
        <v>95</v>
      </c>
      <c r="E188" s="200" t="s">
        <v>140</v>
      </c>
      <c r="F188" s="200" t="s">
        <v>141</v>
      </c>
      <c r="G188" s="200" t="s">
        <v>340</v>
      </c>
      <c r="H188" s="200" t="s">
        <v>341</v>
      </c>
      <c r="I188" s="217">
        <v>85000</v>
      </c>
      <c r="J188" s="217">
        <v>85000</v>
      </c>
      <c r="K188" s="217">
        <v>85000</v>
      </c>
      <c r="L188" s="216"/>
      <c r="M188" s="216"/>
      <c r="N188" s="216"/>
      <c r="O188" s="216"/>
      <c r="P188" s="216"/>
      <c r="Q188" s="216"/>
      <c r="R188" s="217"/>
      <c r="S188" s="217"/>
      <c r="T188" s="216"/>
      <c r="U188" s="210"/>
      <c r="V188" s="210"/>
      <c r="W188" s="216"/>
      <c r="X188" s="217"/>
    </row>
    <row r="189" s="125" customFormat="1" ht="36" customHeight="1" spans="1:24">
      <c r="A189" s="200"/>
      <c r="B189" s="200"/>
      <c r="C189" s="200" t="s">
        <v>691</v>
      </c>
      <c r="D189" s="200"/>
      <c r="E189" s="200"/>
      <c r="F189" s="200"/>
      <c r="G189" s="200"/>
      <c r="H189" s="200"/>
      <c r="I189" s="217">
        <v>30000</v>
      </c>
      <c r="J189" s="217">
        <v>30000</v>
      </c>
      <c r="K189" s="217">
        <v>30000</v>
      </c>
      <c r="L189" s="216"/>
      <c r="M189" s="216"/>
      <c r="N189" s="216"/>
      <c r="O189" s="216"/>
      <c r="P189" s="216"/>
      <c r="Q189" s="216"/>
      <c r="R189" s="217"/>
      <c r="S189" s="217"/>
      <c r="T189" s="216"/>
      <c r="U189" s="210"/>
      <c r="V189" s="210"/>
      <c r="W189" s="216"/>
      <c r="X189" s="217"/>
    </row>
    <row r="190" s="125" customFormat="1" ht="36" customHeight="1" spans="1:24">
      <c r="A190" s="200" t="s">
        <v>609</v>
      </c>
      <c r="B190" s="200" t="s">
        <v>740</v>
      </c>
      <c r="C190" s="200" t="s">
        <v>691</v>
      </c>
      <c r="D190" s="200" t="s">
        <v>95</v>
      </c>
      <c r="E190" s="200" t="s">
        <v>138</v>
      </c>
      <c r="F190" s="200" t="s">
        <v>139</v>
      </c>
      <c r="G190" s="200" t="s">
        <v>532</v>
      </c>
      <c r="H190" s="200" t="s">
        <v>533</v>
      </c>
      <c r="I190" s="217">
        <v>30000</v>
      </c>
      <c r="J190" s="217">
        <v>30000</v>
      </c>
      <c r="K190" s="217">
        <v>30000</v>
      </c>
      <c r="L190" s="216"/>
      <c r="M190" s="216"/>
      <c r="N190" s="216"/>
      <c r="O190" s="216"/>
      <c r="P190" s="216"/>
      <c r="Q190" s="216"/>
      <c r="R190" s="217"/>
      <c r="S190" s="217"/>
      <c r="T190" s="216"/>
      <c r="U190" s="210"/>
      <c r="V190" s="210"/>
      <c r="W190" s="216"/>
      <c r="X190" s="217"/>
    </row>
    <row r="191" s="125" customFormat="1" ht="36" customHeight="1" spans="1:24">
      <c r="A191" s="200"/>
      <c r="B191" s="200"/>
      <c r="C191" s="200" t="s">
        <v>712</v>
      </c>
      <c r="D191" s="200"/>
      <c r="E191" s="200"/>
      <c r="F191" s="200"/>
      <c r="G191" s="200"/>
      <c r="H191" s="200"/>
      <c r="I191" s="217">
        <v>55000</v>
      </c>
      <c r="J191" s="217">
        <v>55000</v>
      </c>
      <c r="K191" s="217">
        <v>55000</v>
      </c>
      <c r="L191" s="216"/>
      <c r="M191" s="216"/>
      <c r="N191" s="216"/>
      <c r="O191" s="216"/>
      <c r="P191" s="216"/>
      <c r="Q191" s="216"/>
      <c r="R191" s="217"/>
      <c r="S191" s="217"/>
      <c r="T191" s="216"/>
      <c r="U191" s="210"/>
      <c r="V191" s="210"/>
      <c r="W191" s="216"/>
      <c r="X191" s="217"/>
    </row>
    <row r="192" s="125" customFormat="1" ht="36" customHeight="1" spans="1:24">
      <c r="A192" s="200" t="s">
        <v>609</v>
      </c>
      <c r="B192" s="200" t="s">
        <v>741</v>
      </c>
      <c r="C192" s="200" t="s">
        <v>712</v>
      </c>
      <c r="D192" s="200" t="s">
        <v>93</v>
      </c>
      <c r="E192" s="200" t="s">
        <v>146</v>
      </c>
      <c r="F192" s="200" t="s">
        <v>147</v>
      </c>
      <c r="G192" s="200" t="s">
        <v>469</v>
      </c>
      <c r="H192" s="200" t="s">
        <v>470</v>
      </c>
      <c r="I192" s="217">
        <v>15000</v>
      </c>
      <c r="J192" s="217">
        <v>15000</v>
      </c>
      <c r="K192" s="217">
        <v>15000</v>
      </c>
      <c r="L192" s="216"/>
      <c r="M192" s="216"/>
      <c r="N192" s="216"/>
      <c r="O192" s="216"/>
      <c r="P192" s="216"/>
      <c r="Q192" s="216"/>
      <c r="R192" s="217"/>
      <c r="S192" s="217"/>
      <c r="T192" s="216"/>
      <c r="U192" s="210"/>
      <c r="V192" s="210"/>
      <c r="W192" s="216"/>
      <c r="X192" s="217"/>
    </row>
    <row r="193" s="125" customFormat="1" ht="36" customHeight="1" spans="1:24">
      <c r="A193" s="200" t="s">
        <v>609</v>
      </c>
      <c r="B193" s="200" t="s">
        <v>741</v>
      </c>
      <c r="C193" s="200" t="s">
        <v>712</v>
      </c>
      <c r="D193" s="200" t="s">
        <v>93</v>
      </c>
      <c r="E193" s="200" t="s">
        <v>146</v>
      </c>
      <c r="F193" s="200" t="s">
        <v>147</v>
      </c>
      <c r="G193" s="200" t="s">
        <v>378</v>
      </c>
      <c r="H193" s="200" t="s">
        <v>379</v>
      </c>
      <c r="I193" s="217">
        <v>40000</v>
      </c>
      <c r="J193" s="217">
        <v>40000</v>
      </c>
      <c r="K193" s="217">
        <v>40000</v>
      </c>
      <c r="L193" s="216"/>
      <c r="M193" s="216"/>
      <c r="N193" s="216"/>
      <c r="O193" s="216"/>
      <c r="P193" s="216"/>
      <c r="Q193" s="216"/>
      <c r="R193" s="217"/>
      <c r="S193" s="217"/>
      <c r="T193" s="216"/>
      <c r="U193" s="210"/>
      <c r="V193" s="210"/>
      <c r="W193" s="216"/>
      <c r="X193" s="217"/>
    </row>
    <row r="194" s="125" customFormat="1" ht="36" customHeight="1" spans="1:24">
      <c r="A194" s="200"/>
      <c r="B194" s="200"/>
      <c r="C194" s="200" t="s">
        <v>742</v>
      </c>
      <c r="D194" s="200"/>
      <c r="E194" s="200"/>
      <c r="F194" s="200"/>
      <c r="G194" s="200"/>
      <c r="H194" s="200"/>
      <c r="I194" s="217">
        <v>5630000</v>
      </c>
      <c r="J194" s="217"/>
      <c r="K194" s="217"/>
      <c r="L194" s="216"/>
      <c r="M194" s="216"/>
      <c r="N194" s="216"/>
      <c r="O194" s="216"/>
      <c r="P194" s="216"/>
      <c r="Q194" s="216"/>
      <c r="R194" s="217">
        <v>5630000</v>
      </c>
      <c r="S194" s="217">
        <v>5630000</v>
      </c>
      <c r="T194" s="216"/>
      <c r="U194" s="210"/>
      <c r="V194" s="210"/>
      <c r="W194" s="216"/>
      <c r="X194" s="217"/>
    </row>
    <row r="195" s="125" customFormat="1" ht="36" customHeight="1" spans="1:24">
      <c r="A195" s="200" t="s">
        <v>609</v>
      </c>
      <c r="B195" s="200" t="s">
        <v>743</v>
      </c>
      <c r="C195" s="200" t="s">
        <v>742</v>
      </c>
      <c r="D195" s="200" t="s">
        <v>93</v>
      </c>
      <c r="E195" s="200" t="s">
        <v>146</v>
      </c>
      <c r="F195" s="200" t="s">
        <v>147</v>
      </c>
      <c r="G195" s="200" t="s">
        <v>332</v>
      </c>
      <c r="H195" s="200" t="s">
        <v>333</v>
      </c>
      <c r="I195" s="217">
        <v>249000</v>
      </c>
      <c r="J195" s="217"/>
      <c r="K195" s="217"/>
      <c r="L195" s="216"/>
      <c r="M195" s="216"/>
      <c r="N195" s="216"/>
      <c r="O195" s="216"/>
      <c r="P195" s="216"/>
      <c r="Q195" s="216"/>
      <c r="R195" s="217">
        <v>249000</v>
      </c>
      <c r="S195" s="217">
        <v>249000</v>
      </c>
      <c r="T195" s="216"/>
      <c r="U195" s="210"/>
      <c r="V195" s="210"/>
      <c r="W195" s="216"/>
      <c r="X195" s="217"/>
    </row>
    <row r="196" s="125" customFormat="1" ht="36" customHeight="1" spans="1:24">
      <c r="A196" s="200" t="s">
        <v>609</v>
      </c>
      <c r="B196" s="200" t="s">
        <v>743</v>
      </c>
      <c r="C196" s="200" t="s">
        <v>742</v>
      </c>
      <c r="D196" s="200" t="s">
        <v>93</v>
      </c>
      <c r="E196" s="200" t="s">
        <v>146</v>
      </c>
      <c r="F196" s="200" t="s">
        <v>147</v>
      </c>
      <c r="G196" s="200" t="s">
        <v>618</v>
      </c>
      <c r="H196" s="200" t="s">
        <v>619</v>
      </c>
      <c r="I196" s="217">
        <v>10000</v>
      </c>
      <c r="J196" s="217"/>
      <c r="K196" s="217"/>
      <c r="L196" s="216"/>
      <c r="M196" s="216"/>
      <c r="N196" s="216"/>
      <c r="O196" s="216"/>
      <c r="P196" s="216"/>
      <c r="Q196" s="216"/>
      <c r="R196" s="217">
        <v>10000</v>
      </c>
      <c r="S196" s="217">
        <v>10000</v>
      </c>
      <c r="T196" s="216"/>
      <c r="U196" s="210"/>
      <c r="V196" s="210"/>
      <c r="W196" s="216"/>
      <c r="X196" s="217"/>
    </row>
    <row r="197" s="125" customFormat="1" ht="36" customHeight="1" spans="1:24">
      <c r="A197" s="200" t="s">
        <v>609</v>
      </c>
      <c r="B197" s="200" t="s">
        <v>743</v>
      </c>
      <c r="C197" s="200" t="s">
        <v>742</v>
      </c>
      <c r="D197" s="200" t="s">
        <v>93</v>
      </c>
      <c r="E197" s="200" t="s">
        <v>146</v>
      </c>
      <c r="F197" s="200" t="s">
        <v>147</v>
      </c>
      <c r="G197" s="200" t="s">
        <v>334</v>
      </c>
      <c r="H197" s="200" t="s">
        <v>335</v>
      </c>
      <c r="I197" s="217">
        <v>2000</v>
      </c>
      <c r="J197" s="217"/>
      <c r="K197" s="217"/>
      <c r="L197" s="216"/>
      <c r="M197" s="216"/>
      <c r="N197" s="216"/>
      <c r="O197" s="216"/>
      <c r="P197" s="216"/>
      <c r="Q197" s="216"/>
      <c r="R197" s="217">
        <v>2000</v>
      </c>
      <c r="S197" s="217">
        <v>2000</v>
      </c>
      <c r="T197" s="216"/>
      <c r="U197" s="210"/>
      <c r="V197" s="210"/>
      <c r="W197" s="216"/>
      <c r="X197" s="217"/>
    </row>
    <row r="198" s="125" customFormat="1" ht="36" customHeight="1" spans="1:24">
      <c r="A198" s="200" t="s">
        <v>609</v>
      </c>
      <c r="B198" s="200" t="s">
        <v>743</v>
      </c>
      <c r="C198" s="200" t="s">
        <v>742</v>
      </c>
      <c r="D198" s="200" t="s">
        <v>93</v>
      </c>
      <c r="E198" s="200" t="s">
        <v>146</v>
      </c>
      <c r="F198" s="200" t="s">
        <v>147</v>
      </c>
      <c r="G198" s="200" t="s">
        <v>537</v>
      </c>
      <c r="H198" s="200" t="s">
        <v>538</v>
      </c>
      <c r="I198" s="217">
        <v>70000</v>
      </c>
      <c r="J198" s="217"/>
      <c r="K198" s="217"/>
      <c r="L198" s="216"/>
      <c r="M198" s="216"/>
      <c r="N198" s="216"/>
      <c r="O198" s="216"/>
      <c r="P198" s="216"/>
      <c r="Q198" s="216"/>
      <c r="R198" s="217">
        <v>70000</v>
      </c>
      <c r="S198" s="217">
        <v>70000</v>
      </c>
      <c r="T198" s="216"/>
      <c r="U198" s="210"/>
      <c r="V198" s="210"/>
      <c r="W198" s="216"/>
      <c r="X198" s="217"/>
    </row>
    <row r="199" s="125" customFormat="1" ht="36" customHeight="1" spans="1:24">
      <c r="A199" s="200" t="s">
        <v>609</v>
      </c>
      <c r="B199" s="200" t="s">
        <v>743</v>
      </c>
      <c r="C199" s="200" t="s">
        <v>742</v>
      </c>
      <c r="D199" s="200" t="s">
        <v>93</v>
      </c>
      <c r="E199" s="200" t="s">
        <v>146</v>
      </c>
      <c r="F199" s="200" t="s">
        <v>147</v>
      </c>
      <c r="G199" s="200" t="s">
        <v>535</v>
      </c>
      <c r="H199" s="200" t="s">
        <v>536</v>
      </c>
      <c r="I199" s="217">
        <v>100000</v>
      </c>
      <c r="J199" s="217"/>
      <c r="K199" s="217"/>
      <c r="L199" s="216"/>
      <c r="M199" s="216"/>
      <c r="N199" s="216"/>
      <c r="O199" s="216"/>
      <c r="P199" s="216"/>
      <c r="Q199" s="216"/>
      <c r="R199" s="217">
        <v>100000</v>
      </c>
      <c r="S199" s="217">
        <v>100000</v>
      </c>
      <c r="T199" s="216"/>
      <c r="U199" s="210"/>
      <c r="V199" s="210"/>
      <c r="W199" s="216"/>
      <c r="X199" s="217"/>
    </row>
    <row r="200" s="125" customFormat="1" ht="36" customHeight="1" spans="1:24">
      <c r="A200" s="200" t="s">
        <v>609</v>
      </c>
      <c r="B200" s="200" t="s">
        <v>743</v>
      </c>
      <c r="C200" s="200" t="s">
        <v>742</v>
      </c>
      <c r="D200" s="200" t="s">
        <v>93</v>
      </c>
      <c r="E200" s="200" t="s">
        <v>146</v>
      </c>
      <c r="F200" s="200" t="s">
        <v>147</v>
      </c>
      <c r="G200" s="200" t="s">
        <v>324</v>
      </c>
      <c r="H200" s="200" t="s">
        <v>325</v>
      </c>
      <c r="I200" s="217">
        <v>50000</v>
      </c>
      <c r="J200" s="217"/>
      <c r="K200" s="217"/>
      <c r="L200" s="216"/>
      <c r="M200" s="216"/>
      <c r="N200" s="216"/>
      <c r="O200" s="216"/>
      <c r="P200" s="216"/>
      <c r="Q200" s="216"/>
      <c r="R200" s="217">
        <v>50000</v>
      </c>
      <c r="S200" s="217">
        <v>50000</v>
      </c>
      <c r="T200" s="216"/>
      <c r="U200" s="210"/>
      <c r="V200" s="210"/>
      <c r="W200" s="216"/>
      <c r="X200" s="217"/>
    </row>
    <row r="201" s="125" customFormat="1" ht="36" customHeight="1" spans="1:24">
      <c r="A201" s="200" t="s">
        <v>609</v>
      </c>
      <c r="B201" s="200" t="s">
        <v>743</v>
      </c>
      <c r="C201" s="200" t="s">
        <v>742</v>
      </c>
      <c r="D201" s="200" t="s">
        <v>93</v>
      </c>
      <c r="E201" s="200" t="s">
        <v>146</v>
      </c>
      <c r="F201" s="200" t="s">
        <v>147</v>
      </c>
      <c r="G201" s="200" t="s">
        <v>744</v>
      </c>
      <c r="H201" s="200" t="s">
        <v>745</v>
      </c>
      <c r="I201" s="217">
        <v>170000</v>
      </c>
      <c r="J201" s="217"/>
      <c r="K201" s="217"/>
      <c r="L201" s="216"/>
      <c r="M201" s="216"/>
      <c r="N201" s="216"/>
      <c r="O201" s="216"/>
      <c r="P201" s="216"/>
      <c r="Q201" s="216"/>
      <c r="R201" s="217">
        <v>170000</v>
      </c>
      <c r="S201" s="217">
        <v>170000</v>
      </c>
      <c r="T201" s="216"/>
      <c r="U201" s="210"/>
      <c r="V201" s="210"/>
      <c r="W201" s="216"/>
      <c r="X201" s="217"/>
    </row>
    <row r="202" s="125" customFormat="1" ht="36" customHeight="1" spans="1:24">
      <c r="A202" s="200" t="s">
        <v>609</v>
      </c>
      <c r="B202" s="200" t="s">
        <v>743</v>
      </c>
      <c r="C202" s="200" t="s">
        <v>742</v>
      </c>
      <c r="D202" s="200" t="s">
        <v>93</v>
      </c>
      <c r="E202" s="200" t="s">
        <v>146</v>
      </c>
      <c r="F202" s="200" t="s">
        <v>147</v>
      </c>
      <c r="G202" s="200" t="s">
        <v>326</v>
      </c>
      <c r="H202" s="200" t="s">
        <v>327</v>
      </c>
      <c r="I202" s="217">
        <v>110000</v>
      </c>
      <c r="J202" s="217"/>
      <c r="K202" s="217"/>
      <c r="L202" s="216"/>
      <c r="M202" s="216"/>
      <c r="N202" s="216"/>
      <c r="O202" s="216"/>
      <c r="P202" s="216"/>
      <c r="Q202" s="216"/>
      <c r="R202" s="217">
        <v>110000</v>
      </c>
      <c r="S202" s="217">
        <v>110000</v>
      </c>
      <c r="T202" s="216"/>
      <c r="U202" s="210"/>
      <c r="V202" s="210"/>
      <c r="W202" s="216"/>
      <c r="X202" s="217"/>
    </row>
    <row r="203" s="125" customFormat="1" ht="36" customHeight="1" spans="1:24">
      <c r="A203" s="200" t="s">
        <v>609</v>
      </c>
      <c r="B203" s="200" t="s">
        <v>743</v>
      </c>
      <c r="C203" s="200" t="s">
        <v>742</v>
      </c>
      <c r="D203" s="200" t="s">
        <v>93</v>
      </c>
      <c r="E203" s="200" t="s">
        <v>146</v>
      </c>
      <c r="F203" s="200" t="s">
        <v>147</v>
      </c>
      <c r="G203" s="200" t="s">
        <v>467</v>
      </c>
      <c r="H203" s="200" t="s">
        <v>468</v>
      </c>
      <c r="I203" s="217">
        <v>100000</v>
      </c>
      <c r="J203" s="217"/>
      <c r="K203" s="217"/>
      <c r="L203" s="216"/>
      <c r="M203" s="216"/>
      <c r="N203" s="216"/>
      <c r="O203" s="216"/>
      <c r="P203" s="216"/>
      <c r="Q203" s="216"/>
      <c r="R203" s="217">
        <v>100000</v>
      </c>
      <c r="S203" s="217">
        <v>100000</v>
      </c>
      <c r="T203" s="216"/>
      <c r="U203" s="210"/>
      <c r="V203" s="210"/>
      <c r="W203" s="216"/>
      <c r="X203" s="217"/>
    </row>
    <row r="204" s="125" customFormat="1" ht="36" customHeight="1" spans="1:24">
      <c r="A204" s="200" t="s">
        <v>609</v>
      </c>
      <c r="B204" s="200" t="s">
        <v>743</v>
      </c>
      <c r="C204" s="200" t="s">
        <v>742</v>
      </c>
      <c r="D204" s="200" t="s">
        <v>93</v>
      </c>
      <c r="E204" s="200" t="s">
        <v>146</v>
      </c>
      <c r="F204" s="200" t="s">
        <v>147</v>
      </c>
      <c r="G204" s="200" t="s">
        <v>746</v>
      </c>
      <c r="H204" s="200" t="s">
        <v>747</v>
      </c>
      <c r="I204" s="217">
        <v>160000</v>
      </c>
      <c r="J204" s="217"/>
      <c r="K204" s="217"/>
      <c r="L204" s="216"/>
      <c r="M204" s="216"/>
      <c r="N204" s="216"/>
      <c r="O204" s="216"/>
      <c r="P204" s="216"/>
      <c r="Q204" s="216"/>
      <c r="R204" s="217">
        <v>160000</v>
      </c>
      <c r="S204" s="217">
        <v>160000</v>
      </c>
      <c r="T204" s="216"/>
      <c r="U204" s="210"/>
      <c r="V204" s="210"/>
      <c r="W204" s="216"/>
      <c r="X204" s="217"/>
    </row>
    <row r="205" s="125" customFormat="1" ht="36" customHeight="1" spans="1:24">
      <c r="A205" s="200" t="s">
        <v>609</v>
      </c>
      <c r="B205" s="200" t="s">
        <v>743</v>
      </c>
      <c r="C205" s="200" t="s">
        <v>742</v>
      </c>
      <c r="D205" s="200" t="s">
        <v>93</v>
      </c>
      <c r="E205" s="200" t="s">
        <v>146</v>
      </c>
      <c r="F205" s="200" t="s">
        <v>147</v>
      </c>
      <c r="G205" s="200" t="s">
        <v>620</v>
      </c>
      <c r="H205" s="200" t="s">
        <v>621</v>
      </c>
      <c r="I205" s="217">
        <v>10000</v>
      </c>
      <c r="J205" s="217"/>
      <c r="K205" s="217"/>
      <c r="L205" s="216"/>
      <c r="M205" s="216"/>
      <c r="N205" s="216"/>
      <c r="O205" s="216"/>
      <c r="P205" s="216"/>
      <c r="Q205" s="216"/>
      <c r="R205" s="217">
        <v>10000</v>
      </c>
      <c r="S205" s="217">
        <v>10000</v>
      </c>
      <c r="T205" s="216"/>
      <c r="U205" s="210"/>
      <c r="V205" s="210"/>
      <c r="W205" s="216"/>
      <c r="X205" s="217"/>
    </row>
    <row r="206" s="125" customFormat="1" ht="36" customHeight="1" spans="1:24">
      <c r="A206" s="200" t="s">
        <v>609</v>
      </c>
      <c r="B206" s="200" t="s">
        <v>743</v>
      </c>
      <c r="C206" s="200" t="s">
        <v>742</v>
      </c>
      <c r="D206" s="200" t="s">
        <v>93</v>
      </c>
      <c r="E206" s="200" t="s">
        <v>146</v>
      </c>
      <c r="F206" s="200" t="s">
        <v>147</v>
      </c>
      <c r="G206" s="200" t="s">
        <v>321</v>
      </c>
      <c r="H206" s="200" t="s">
        <v>240</v>
      </c>
      <c r="I206" s="217">
        <v>12000</v>
      </c>
      <c r="J206" s="217"/>
      <c r="K206" s="217"/>
      <c r="L206" s="216"/>
      <c r="M206" s="216"/>
      <c r="N206" s="216"/>
      <c r="O206" s="216"/>
      <c r="P206" s="216"/>
      <c r="Q206" s="216"/>
      <c r="R206" s="217">
        <v>12000</v>
      </c>
      <c r="S206" s="217">
        <v>12000</v>
      </c>
      <c r="T206" s="216"/>
      <c r="U206" s="210"/>
      <c r="V206" s="210"/>
      <c r="W206" s="216"/>
      <c r="X206" s="217"/>
    </row>
    <row r="207" s="125" customFormat="1" ht="36" customHeight="1" spans="1:24">
      <c r="A207" s="200" t="s">
        <v>609</v>
      </c>
      <c r="B207" s="200" t="s">
        <v>743</v>
      </c>
      <c r="C207" s="200" t="s">
        <v>742</v>
      </c>
      <c r="D207" s="200" t="s">
        <v>93</v>
      </c>
      <c r="E207" s="200" t="s">
        <v>146</v>
      </c>
      <c r="F207" s="200" t="s">
        <v>147</v>
      </c>
      <c r="G207" s="200" t="s">
        <v>469</v>
      </c>
      <c r="H207" s="200" t="s">
        <v>470</v>
      </c>
      <c r="I207" s="217">
        <v>3800000</v>
      </c>
      <c r="J207" s="217"/>
      <c r="K207" s="217"/>
      <c r="L207" s="216"/>
      <c r="M207" s="216"/>
      <c r="N207" s="216"/>
      <c r="O207" s="216"/>
      <c r="P207" s="216"/>
      <c r="Q207" s="216"/>
      <c r="R207" s="217">
        <v>3800000</v>
      </c>
      <c r="S207" s="217">
        <v>3800000</v>
      </c>
      <c r="T207" s="216"/>
      <c r="U207" s="210"/>
      <c r="V207" s="210"/>
      <c r="W207" s="216"/>
      <c r="X207" s="217"/>
    </row>
    <row r="208" s="125" customFormat="1" ht="36" customHeight="1" spans="1:24">
      <c r="A208" s="200" t="s">
        <v>609</v>
      </c>
      <c r="B208" s="200" t="s">
        <v>743</v>
      </c>
      <c r="C208" s="200" t="s">
        <v>742</v>
      </c>
      <c r="D208" s="200" t="s">
        <v>93</v>
      </c>
      <c r="E208" s="200" t="s">
        <v>146</v>
      </c>
      <c r="F208" s="200" t="s">
        <v>147</v>
      </c>
      <c r="G208" s="200" t="s">
        <v>378</v>
      </c>
      <c r="H208" s="200" t="s">
        <v>379</v>
      </c>
      <c r="I208" s="217">
        <v>100000</v>
      </c>
      <c r="J208" s="217"/>
      <c r="K208" s="217"/>
      <c r="L208" s="216"/>
      <c r="M208" s="216"/>
      <c r="N208" s="216"/>
      <c r="O208" s="216"/>
      <c r="P208" s="216"/>
      <c r="Q208" s="216"/>
      <c r="R208" s="217">
        <v>100000</v>
      </c>
      <c r="S208" s="217">
        <v>100000</v>
      </c>
      <c r="T208" s="216"/>
      <c r="U208" s="210"/>
      <c r="V208" s="210"/>
      <c r="W208" s="216"/>
      <c r="X208" s="217"/>
    </row>
    <row r="209" s="125" customFormat="1" ht="36" customHeight="1" spans="1:24">
      <c r="A209" s="200" t="s">
        <v>609</v>
      </c>
      <c r="B209" s="200" t="s">
        <v>743</v>
      </c>
      <c r="C209" s="200" t="s">
        <v>742</v>
      </c>
      <c r="D209" s="200" t="s">
        <v>93</v>
      </c>
      <c r="E209" s="200" t="s">
        <v>146</v>
      </c>
      <c r="F209" s="200" t="s">
        <v>147</v>
      </c>
      <c r="G209" s="200" t="s">
        <v>380</v>
      </c>
      <c r="H209" s="200" t="s">
        <v>381</v>
      </c>
      <c r="I209" s="217">
        <v>130000</v>
      </c>
      <c r="J209" s="217"/>
      <c r="K209" s="217"/>
      <c r="L209" s="216"/>
      <c r="M209" s="216"/>
      <c r="N209" s="216"/>
      <c r="O209" s="216"/>
      <c r="P209" s="216"/>
      <c r="Q209" s="216"/>
      <c r="R209" s="217">
        <v>130000</v>
      </c>
      <c r="S209" s="217">
        <v>130000</v>
      </c>
      <c r="T209" s="216"/>
      <c r="U209" s="210"/>
      <c r="V209" s="210"/>
      <c r="W209" s="216"/>
      <c r="X209" s="217"/>
    </row>
    <row r="210" s="125" customFormat="1" ht="36" customHeight="1" spans="1:24">
      <c r="A210" s="200" t="s">
        <v>609</v>
      </c>
      <c r="B210" s="200" t="s">
        <v>743</v>
      </c>
      <c r="C210" s="200" t="s">
        <v>742</v>
      </c>
      <c r="D210" s="200" t="s">
        <v>93</v>
      </c>
      <c r="E210" s="200" t="s">
        <v>146</v>
      </c>
      <c r="F210" s="200" t="s">
        <v>147</v>
      </c>
      <c r="G210" s="200" t="s">
        <v>330</v>
      </c>
      <c r="H210" s="200" t="s">
        <v>331</v>
      </c>
      <c r="I210" s="217">
        <v>20000</v>
      </c>
      <c r="J210" s="217"/>
      <c r="K210" s="217"/>
      <c r="L210" s="216"/>
      <c r="M210" s="216"/>
      <c r="N210" s="216"/>
      <c r="O210" s="216"/>
      <c r="P210" s="216"/>
      <c r="Q210" s="216"/>
      <c r="R210" s="217">
        <v>20000</v>
      </c>
      <c r="S210" s="217">
        <v>20000</v>
      </c>
      <c r="T210" s="216"/>
      <c r="U210" s="210"/>
      <c r="V210" s="210"/>
      <c r="W210" s="216"/>
      <c r="X210" s="217"/>
    </row>
    <row r="211" s="125" customFormat="1" ht="36" customHeight="1" spans="1:24">
      <c r="A211" s="200" t="s">
        <v>609</v>
      </c>
      <c r="B211" s="200" t="s">
        <v>743</v>
      </c>
      <c r="C211" s="200" t="s">
        <v>742</v>
      </c>
      <c r="D211" s="200" t="s">
        <v>93</v>
      </c>
      <c r="E211" s="200" t="s">
        <v>146</v>
      </c>
      <c r="F211" s="200" t="s">
        <v>147</v>
      </c>
      <c r="G211" s="200" t="s">
        <v>338</v>
      </c>
      <c r="H211" s="200" t="s">
        <v>339</v>
      </c>
      <c r="I211" s="217">
        <v>150000</v>
      </c>
      <c r="J211" s="217"/>
      <c r="K211" s="217"/>
      <c r="L211" s="216"/>
      <c r="M211" s="216"/>
      <c r="N211" s="216"/>
      <c r="O211" s="216"/>
      <c r="P211" s="216"/>
      <c r="Q211" s="216"/>
      <c r="R211" s="217">
        <v>150000</v>
      </c>
      <c r="S211" s="217">
        <v>150000</v>
      </c>
      <c r="T211" s="216"/>
      <c r="U211" s="210"/>
      <c r="V211" s="210"/>
      <c r="W211" s="216"/>
      <c r="X211" s="217"/>
    </row>
    <row r="212" s="125" customFormat="1" ht="36" customHeight="1" spans="1:24">
      <c r="A212" s="200" t="s">
        <v>609</v>
      </c>
      <c r="B212" s="200" t="s">
        <v>743</v>
      </c>
      <c r="C212" s="200" t="s">
        <v>742</v>
      </c>
      <c r="D212" s="200" t="s">
        <v>93</v>
      </c>
      <c r="E212" s="200" t="s">
        <v>146</v>
      </c>
      <c r="F212" s="200" t="s">
        <v>147</v>
      </c>
      <c r="G212" s="200" t="s">
        <v>340</v>
      </c>
      <c r="H212" s="200" t="s">
        <v>341</v>
      </c>
      <c r="I212" s="217">
        <v>20000</v>
      </c>
      <c r="J212" s="217"/>
      <c r="K212" s="217"/>
      <c r="L212" s="216"/>
      <c r="M212" s="216"/>
      <c r="N212" s="216"/>
      <c r="O212" s="216"/>
      <c r="P212" s="216"/>
      <c r="Q212" s="216"/>
      <c r="R212" s="217">
        <v>20000</v>
      </c>
      <c r="S212" s="217">
        <v>20000</v>
      </c>
      <c r="T212" s="216"/>
      <c r="U212" s="210"/>
      <c r="V212" s="210"/>
      <c r="W212" s="216"/>
      <c r="X212" s="217"/>
    </row>
    <row r="213" s="125" customFormat="1" ht="36" customHeight="1" spans="1:24">
      <c r="A213" s="200" t="s">
        <v>609</v>
      </c>
      <c r="B213" s="200" t="s">
        <v>743</v>
      </c>
      <c r="C213" s="200" t="s">
        <v>742</v>
      </c>
      <c r="D213" s="200" t="s">
        <v>93</v>
      </c>
      <c r="E213" s="200" t="s">
        <v>146</v>
      </c>
      <c r="F213" s="200" t="s">
        <v>147</v>
      </c>
      <c r="G213" s="200" t="s">
        <v>532</v>
      </c>
      <c r="H213" s="200" t="s">
        <v>533</v>
      </c>
      <c r="I213" s="217">
        <v>100000</v>
      </c>
      <c r="J213" s="217"/>
      <c r="K213" s="217"/>
      <c r="L213" s="216"/>
      <c r="M213" s="216"/>
      <c r="N213" s="216"/>
      <c r="O213" s="216"/>
      <c r="P213" s="216"/>
      <c r="Q213" s="216"/>
      <c r="R213" s="217">
        <v>100000</v>
      </c>
      <c r="S213" s="217">
        <v>100000</v>
      </c>
      <c r="T213" s="216"/>
      <c r="U213" s="210"/>
      <c r="V213" s="210"/>
      <c r="W213" s="216"/>
      <c r="X213" s="217"/>
    </row>
    <row r="214" s="125" customFormat="1" ht="36" customHeight="1" spans="1:24">
      <c r="A214" s="200" t="s">
        <v>609</v>
      </c>
      <c r="B214" s="200" t="s">
        <v>743</v>
      </c>
      <c r="C214" s="200" t="s">
        <v>742</v>
      </c>
      <c r="D214" s="200" t="s">
        <v>93</v>
      </c>
      <c r="E214" s="200" t="s">
        <v>146</v>
      </c>
      <c r="F214" s="200" t="s">
        <v>147</v>
      </c>
      <c r="G214" s="200" t="s">
        <v>351</v>
      </c>
      <c r="H214" s="200" t="s">
        <v>352</v>
      </c>
      <c r="I214" s="217">
        <v>10000</v>
      </c>
      <c r="J214" s="217"/>
      <c r="K214" s="217"/>
      <c r="L214" s="216"/>
      <c r="M214" s="216"/>
      <c r="N214" s="216"/>
      <c r="O214" s="216"/>
      <c r="P214" s="216"/>
      <c r="Q214" s="216"/>
      <c r="R214" s="217">
        <v>10000</v>
      </c>
      <c r="S214" s="217">
        <v>10000</v>
      </c>
      <c r="T214" s="216"/>
      <c r="U214" s="210"/>
      <c r="V214" s="210"/>
      <c r="W214" s="216"/>
      <c r="X214" s="217"/>
    </row>
    <row r="215" s="125" customFormat="1" ht="36" customHeight="1" spans="1:24">
      <c r="A215" s="200" t="s">
        <v>609</v>
      </c>
      <c r="B215" s="200" t="s">
        <v>743</v>
      </c>
      <c r="C215" s="200" t="s">
        <v>742</v>
      </c>
      <c r="D215" s="200" t="s">
        <v>93</v>
      </c>
      <c r="E215" s="200" t="s">
        <v>146</v>
      </c>
      <c r="F215" s="200" t="s">
        <v>147</v>
      </c>
      <c r="G215" s="200" t="s">
        <v>675</v>
      </c>
      <c r="H215" s="200" t="s">
        <v>676</v>
      </c>
      <c r="I215" s="217">
        <v>127000</v>
      </c>
      <c r="J215" s="217"/>
      <c r="K215" s="217"/>
      <c r="L215" s="216"/>
      <c r="M215" s="216"/>
      <c r="N215" s="216"/>
      <c r="O215" s="216"/>
      <c r="P215" s="216"/>
      <c r="Q215" s="216"/>
      <c r="R215" s="217">
        <v>127000</v>
      </c>
      <c r="S215" s="217">
        <v>127000</v>
      </c>
      <c r="T215" s="216"/>
      <c r="U215" s="210"/>
      <c r="V215" s="210"/>
      <c r="W215" s="216"/>
      <c r="X215" s="217"/>
    </row>
    <row r="216" s="125" customFormat="1" ht="36" customHeight="1" spans="1:24">
      <c r="A216" s="200" t="s">
        <v>609</v>
      </c>
      <c r="B216" s="200" t="s">
        <v>743</v>
      </c>
      <c r="C216" s="200" t="s">
        <v>742</v>
      </c>
      <c r="D216" s="200" t="s">
        <v>93</v>
      </c>
      <c r="E216" s="200" t="s">
        <v>146</v>
      </c>
      <c r="F216" s="200" t="s">
        <v>147</v>
      </c>
      <c r="G216" s="200" t="s">
        <v>701</v>
      </c>
      <c r="H216" s="200" t="s">
        <v>702</v>
      </c>
      <c r="I216" s="217">
        <v>130000</v>
      </c>
      <c r="J216" s="217"/>
      <c r="K216" s="217"/>
      <c r="L216" s="216"/>
      <c r="M216" s="216"/>
      <c r="N216" s="216"/>
      <c r="O216" s="216"/>
      <c r="P216" s="216"/>
      <c r="Q216" s="216"/>
      <c r="R216" s="217">
        <v>130000</v>
      </c>
      <c r="S216" s="217">
        <v>130000</v>
      </c>
      <c r="T216" s="216"/>
      <c r="U216" s="210"/>
      <c r="V216" s="210"/>
      <c r="W216" s="216"/>
      <c r="X216" s="217"/>
    </row>
    <row r="217" s="125" customFormat="1" ht="36" customHeight="1" spans="1:24">
      <c r="A217" s="200"/>
      <c r="B217" s="200"/>
      <c r="C217" s="200" t="s">
        <v>748</v>
      </c>
      <c r="D217" s="200"/>
      <c r="E217" s="200"/>
      <c r="F217" s="200"/>
      <c r="G217" s="200"/>
      <c r="H217" s="200"/>
      <c r="I217" s="217">
        <v>110000</v>
      </c>
      <c r="J217" s="217"/>
      <c r="K217" s="217"/>
      <c r="L217" s="216"/>
      <c r="M217" s="216"/>
      <c r="N217" s="216"/>
      <c r="O217" s="216"/>
      <c r="P217" s="216"/>
      <c r="Q217" s="216"/>
      <c r="R217" s="217">
        <v>110000</v>
      </c>
      <c r="S217" s="217"/>
      <c r="T217" s="216"/>
      <c r="U217" s="210"/>
      <c r="V217" s="210"/>
      <c r="W217" s="216"/>
      <c r="X217" s="217">
        <v>110000</v>
      </c>
    </row>
    <row r="218" s="125" customFormat="1" ht="36" customHeight="1" spans="1:24">
      <c r="A218" s="200" t="s">
        <v>612</v>
      </c>
      <c r="B218" s="200" t="s">
        <v>749</v>
      </c>
      <c r="C218" s="200" t="s">
        <v>748</v>
      </c>
      <c r="D218" s="200" t="s">
        <v>93</v>
      </c>
      <c r="E218" s="200" t="s">
        <v>156</v>
      </c>
      <c r="F218" s="200" t="s">
        <v>157</v>
      </c>
      <c r="G218" s="200" t="s">
        <v>378</v>
      </c>
      <c r="H218" s="200" t="s">
        <v>379</v>
      </c>
      <c r="I218" s="217">
        <v>80000</v>
      </c>
      <c r="J218" s="217"/>
      <c r="K218" s="217"/>
      <c r="L218" s="216"/>
      <c r="M218" s="216"/>
      <c r="N218" s="216"/>
      <c r="O218" s="216"/>
      <c r="P218" s="216"/>
      <c r="Q218" s="216"/>
      <c r="R218" s="217">
        <v>80000</v>
      </c>
      <c r="S218" s="217"/>
      <c r="T218" s="216"/>
      <c r="U218" s="210"/>
      <c r="V218" s="210"/>
      <c r="W218" s="216"/>
      <c r="X218" s="217">
        <v>80000</v>
      </c>
    </row>
    <row r="219" s="125" customFormat="1" ht="36" customHeight="1" spans="1:24">
      <c r="A219" s="200" t="s">
        <v>612</v>
      </c>
      <c r="B219" s="200" t="s">
        <v>749</v>
      </c>
      <c r="C219" s="200" t="s">
        <v>748</v>
      </c>
      <c r="D219" s="200" t="s">
        <v>93</v>
      </c>
      <c r="E219" s="200" t="s">
        <v>158</v>
      </c>
      <c r="F219" s="200" t="s">
        <v>159</v>
      </c>
      <c r="G219" s="200" t="s">
        <v>332</v>
      </c>
      <c r="H219" s="200" t="s">
        <v>333</v>
      </c>
      <c r="I219" s="217">
        <v>10000</v>
      </c>
      <c r="J219" s="217"/>
      <c r="K219" s="217"/>
      <c r="L219" s="216"/>
      <c r="M219" s="216"/>
      <c r="N219" s="216"/>
      <c r="O219" s="216"/>
      <c r="P219" s="216"/>
      <c r="Q219" s="216"/>
      <c r="R219" s="217">
        <v>10000</v>
      </c>
      <c r="S219" s="217"/>
      <c r="T219" s="216"/>
      <c r="U219" s="210"/>
      <c r="V219" s="210"/>
      <c r="W219" s="216"/>
      <c r="X219" s="217">
        <v>10000</v>
      </c>
    </row>
    <row r="220" s="125" customFormat="1" ht="36" customHeight="1" spans="1:24">
      <c r="A220" s="200" t="s">
        <v>612</v>
      </c>
      <c r="B220" s="200" t="s">
        <v>749</v>
      </c>
      <c r="C220" s="200" t="s">
        <v>748</v>
      </c>
      <c r="D220" s="200" t="s">
        <v>93</v>
      </c>
      <c r="E220" s="200" t="s">
        <v>158</v>
      </c>
      <c r="F220" s="200" t="s">
        <v>159</v>
      </c>
      <c r="G220" s="200" t="s">
        <v>378</v>
      </c>
      <c r="H220" s="200" t="s">
        <v>379</v>
      </c>
      <c r="I220" s="217">
        <v>20000</v>
      </c>
      <c r="J220" s="217"/>
      <c r="K220" s="217"/>
      <c r="L220" s="216"/>
      <c r="M220" s="216"/>
      <c r="N220" s="216"/>
      <c r="O220" s="216"/>
      <c r="P220" s="216"/>
      <c r="Q220" s="216"/>
      <c r="R220" s="217">
        <v>20000</v>
      </c>
      <c r="S220" s="217"/>
      <c r="T220" s="216"/>
      <c r="U220" s="210"/>
      <c r="V220" s="210"/>
      <c r="W220" s="216"/>
      <c r="X220" s="217">
        <v>20000</v>
      </c>
    </row>
    <row r="221" s="125" customFormat="1" ht="36" customHeight="1" spans="1:24">
      <c r="A221" s="200"/>
      <c r="B221" s="200"/>
      <c r="C221" s="200" t="s">
        <v>750</v>
      </c>
      <c r="D221" s="200"/>
      <c r="E221" s="200"/>
      <c r="F221" s="200"/>
      <c r="G221" s="200"/>
      <c r="H221" s="200"/>
      <c r="I221" s="217">
        <v>180000</v>
      </c>
      <c r="J221" s="217">
        <v>180000</v>
      </c>
      <c r="K221" s="217">
        <v>180000</v>
      </c>
      <c r="L221" s="216"/>
      <c r="M221" s="216"/>
      <c r="N221" s="216"/>
      <c r="O221" s="216"/>
      <c r="P221" s="216"/>
      <c r="Q221" s="216"/>
      <c r="R221" s="217"/>
      <c r="S221" s="217"/>
      <c r="T221" s="216"/>
      <c r="U221" s="210"/>
      <c r="V221" s="210"/>
      <c r="W221" s="216"/>
      <c r="X221" s="217"/>
    </row>
    <row r="222" s="125" customFormat="1" ht="36" customHeight="1" spans="1:24">
      <c r="A222" s="200" t="s">
        <v>609</v>
      </c>
      <c r="B222" s="200" t="s">
        <v>751</v>
      </c>
      <c r="C222" s="200" t="s">
        <v>750</v>
      </c>
      <c r="D222" s="200" t="s">
        <v>93</v>
      </c>
      <c r="E222" s="200" t="s">
        <v>146</v>
      </c>
      <c r="F222" s="200" t="s">
        <v>147</v>
      </c>
      <c r="G222" s="200" t="s">
        <v>378</v>
      </c>
      <c r="H222" s="200" t="s">
        <v>379</v>
      </c>
      <c r="I222" s="217">
        <v>180000</v>
      </c>
      <c r="J222" s="217">
        <v>180000</v>
      </c>
      <c r="K222" s="217">
        <v>180000</v>
      </c>
      <c r="L222" s="216"/>
      <c r="M222" s="216"/>
      <c r="N222" s="216"/>
      <c r="O222" s="216"/>
      <c r="P222" s="216"/>
      <c r="Q222" s="216"/>
      <c r="R222" s="217"/>
      <c r="S222" s="217"/>
      <c r="T222" s="216"/>
      <c r="U222" s="210"/>
      <c r="V222" s="210"/>
      <c r="W222" s="216"/>
      <c r="X222" s="217"/>
    </row>
    <row r="223" s="125" customFormat="1" ht="36" customHeight="1" spans="1:24">
      <c r="A223" s="200"/>
      <c r="B223" s="200"/>
      <c r="C223" s="200" t="s">
        <v>752</v>
      </c>
      <c r="D223" s="200"/>
      <c r="E223" s="200"/>
      <c r="F223" s="200"/>
      <c r="G223" s="200"/>
      <c r="H223" s="200"/>
      <c r="I223" s="217">
        <v>324000</v>
      </c>
      <c r="J223" s="217">
        <v>324000</v>
      </c>
      <c r="K223" s="217">
        <v>324000</v>
      </c>
      <c r="L223" s="216"/>
      <c r="M223" s="216"/>
      <c r="N223" s="216"/>
      <c r="O223" s="216"/>
      <c r="P223" s="216"/>
      <c r="Q223" s="216"/>
      <c r="R223" s="217"/>
      <c r="S223" s="217"/>
      <c r="T223" s="216"/>
      <c r="U223" s="210"/>
      <c r="V223" s="210"/>
      <c r="W223" s="216"/>
      <c r="X223" s="217"/>
    </row>
    <row r="224" s="125" customFormat="1" ht="36" customHeight="1" spans="1:24">
      <c r="A224" s="200" t="s">
        <v>609</v>
      </c>
      <c r="B224" s="200" t="s">
        <v>753</v>
      </c>
      <c r="C224" s="200" t="s">
        <v>752</v>
      </c>
      <c r="D224" s="200" t="s">
        <v>93</v>
      </c>
      <c r="E224" s="200" t="s">
        <v>146</v>
      </c>
      <c r="F224" s="200" t="s">
        <v>147</v>
      </c>
      <c r="G224" s="200" t="s">
        <v>378</v>
      </c>
      <c r="H224" s="200" t="s">
        <v>379</v>
      </c>
      <c r="I224" s="217">
        <v>324000</v>
      </c>
      <c r="J224" s="217">
        <v>324000</v>
      </c>
      <c r="K224" s="217">
        <v>324000</v>
      </c>
      <c r="L224" s="216"/>
      <c r="M224" s="216"/>
      <c r="N224" s="216"/>
      <c r="O224" s="216"/>
      <c r="P224" s="216"/>
      <c r="Q224" s="216"/>
      <c r="R224" s="217"/>
      <c r="S224" s="217"/>
      <c r="T224" s="216"/>
      <c r="U224" s="210"/>
      <c r="V224" s="210"/>
      <c r="W224" s="216"/>
      <c r="X224" s="217"/>
    </row>
    <row r="225" s="125" customFormat="1" ht="36" customHeight="1" spans="1:24">
      <c r="A225" s="200"/>
      <c r="B225" s="200"/>
      <c r="C225" s="200" t="s">
        <v>754</v>
      </c>
      <c r="D225" s="200"/>
      <c r="E225" s="200"/>
      <c r="F225" s="200"/>
      <c r="G225" s="200"/>
      <c r="H225" s="200"/>
      <c r="I225" s="217">
        <v>297527.1</v>
      </c>
      <c r="J225" s="217"/>
      <c r="K225" s="217"/>
      <c r="L225" s="216"/>
      <c r="M225" s="216"/>
      <c r="N225" s="216"/>
      <c r="O225" s="216"/>
      <c r="P225" s="216"/>
      <c r="Q225" s="216"/>
      <c r="R225" s="217">
        <v>297527.1</v>
      </c>
      <c r="S225" s="217"/>
      <c r="T225" s="216"/>
      <c r="U225" s="210"/>
      <c r="V225" s="210"/>
      <c r="W225" s="216"/>
      <c r="X225" s="217">
        <v>297527.1</v>
      </c>
    </row>
    <row r="226" s="125" customFormat="1" ht="36" customHeight="1" spans="1:24">
      <c r="A226" s="200" t="s">
        <v>612</v>
      </c>
      <c r="B226" s="200" t="s">
        <v>755</v>
      </c>
      <c r="C226" s="200" t="s">
        <v>754</v>
      </c>
      <c r="D226" s="200" t="s">
        <v>73</v>
      </c>
      <c r="E226" s="200" t="s">
        <v>146</v>
      </c>
      <c r="F226" s="200" t="s">
        <v>147</v>
      </c>
      <c r="G226" s="200" t="s">
        <v>332</v>
      </c>
      <c r="H226" s="200" t="s">
        <v>333</v>
      </c>
      <c r="I226" s="217">
        <v>46458.44</v>
      </c>
      <c r="J226" s="217"/>
      <c r="K226" s="217"/>
      <c r="L226" s="216"/>
      <c r="M226" s="216"/>
      <c r="N226" s="216"/>
      <c r="O226" s="216"/>
      <c r="P226" s="216"/>
      <c r="Q226" s="216"/>
      <c r="R226" s="217">
        <v>46458.44</v>
      </c>
      <c r="S226" s="217"/>
      <c r="T226" s="216"/>
      <c r="U226" s="210"/>
      <c r="V226" s="210"/>
      <c r="W226" s="216"/>
      <c r="X226" s="217">
        <v>46458.44</v>
      </c>
    </row>
    <row r="227" s="125" customFormat="1" ht="36" customHeight="1" spans="1:24">
      <c r="A227" s="200" t="s">
        <v>612</v>
      </c>
      <c r="B227" s="200" t="s">
        <v>755</v>
      </c>
      <c r="C227" s="200" t="s">
        <v>754</v>
      </c>
      <c r="D227" s="200" t="s">
        <v>73</v>
      </c>
      <c r="E227" s="200" t="s">
        <v>146</v>
      </c>
      <c r="F227" s="200" t="s">
        <v>147</v>
      </c>
      <c r="G227" s="200" t="s">
        <v>378</v>
      </c>
      <c r="H227" s="200" t="s">
        <v>379</v>
      </c>
      <c r="I227" s="217">
        <v>51068.66</v>
      </c>
      <c r="J227" s="217"/>
      <c r="K227" s="217"/>
      <c r="L227" s="216"/>
      <c r="M227" s="216"/>
      <c r="N227" s="216"/>
      <c r="O227" s="216"/>
      <c r="P227" s="216"/>
      <c r="Q227" s="216"/>
      <c r="R227" s="217">
        <v>51068.66</v>
      </c>
      <c r="S227" s="217"/>
      <c r="T227" s="216"/>
      <c r="U227" s="210"/>
      <c r="V227" s="210"/>
      <c r="W227" s="216"/>
      <c r="X227" s="217">
        <v>51068.66</v>
      </c>
    </row>
    <row r="228" s="125" customFormat="1" ht="36" customHeight="1" spans="1:24">
      <c r="A228" s="200" t="s">
        <v>612</v>
      </c>
      <c r="B228" s="200" t="s">
        <v>755</v>
      </c>
      <c r="C228" s="200" t="s">
        <v>754</v>
      </c>
      <c r="D228" s="200" t="s">
        <v>73</v>
      </c>
      <c r="E228" s="200" t="s">
        <v>146</v>
      </c>
      <c r="F228" s="200" t="s">
        <v>147</v>
      </c>
      <c r="G228" s="200" t="s">
        <v>675</v>
      </c>
      <c r="H228" s="200" t="s">
        <v>676</v>
      </c>
      <c r="I228" s="217">
        <v>200000</v>
      </c>
      <c r="J228" s="217"/>
      <c r="K228" s="217"/>
      <c r="L228" s="216"/>
      <c r="M228" s="216"/>
      <c r="N228" s="216"/>
      <c r="O228" s="216"/>
      <c r="P228" s="216"/>
      <c r="Q228" s="216"/>
      <c r="R228" s="217">
        <v>200000</v>
      </c>
      <c r="S228" s="217"/>
      <c r="T228" s="216"/>
      <c r="U228" s="210"/>
      <c r="V228" s="210"/>
      <c r="W228" s="216"/>
      <c r="X228" s="217">
        <v>200000</v>
      </c>
    </row>
    <row r="229" s="125" customFormat="1" ht="36" customHeight="1" spans="1:24">
      <c r="A229" s="200"/>
      <c r="B229" s="200"/>
      <c r="C229" s="200" t="s">
        <v>677</v>
      </c>
      <c r="D229" s="200"/>
      <c r="E229" s="200"/>
      <c r="F229" s="200"/>
      <c r="G229" s="200"/>
      <c r="H229" s="200"/>
      <c r="I229" s="217">
        <v>5410000</v>
      </c>
      <c r="J229" s="217"/>
      <c r="K229" s="217"/>
      <c r="L229" s="216"/>
      <c r="M229" s="216"/>
      <c r="N229" s="216"/>
      <c r="O229" s="216"/>
      <c r="P229" s="216"/>
      <c r="Q229" s="216"/>
      <c r="R229" s="217">
        <v>5410000</v>
      </c>
      <c r="S229" s="217">
        <v>5410000</v>
      </c>
      <c r="T229" s="216"/>
      <c r="U229" s="210"/>
      <c r="V229" s="210"/>
      <c r="W229" s="216"/>
      <c r="X229" s="217"/>
    </row>
    <row r="230" s="125" customFormat="1" ht="36" customHeight="1" spans="1:24">
      <c r="A230" s="200" t="s">
        <v>609</v>
      </c>
      <c r="B230" s="200" t="s">
        <v>756</v>
      </c>
      <c r="C230" s="200" t="s">
        <v>677</v>
      </c>
      <c r="D230" s="200" t="s">
        <v>73</v>
      </c>
      <c r="E230" s="200" t="s">
        <v>146</v>
      </c>
      <c r="F230" s="200" t="s">
        <v>147</v>
      </c>
      <c r="G230" s="200" t="s">
        <v>332</v>
      </c>
      <c r="H230" s="200" t="s">
        <v>333</v>
      </c>
      <c r="I230" s="217">
        <v>70000</v>
      </c>
      <c r="J230" s="217"/>
      <c r="K230" s="217"/>
      <c r="L230" s="216"/>
      <c r="M230" s="216"/>
      <c r="N230" s="216"/>
      <c r="O230" s="216"/>
      <c r="P230" s="216"/>
      <c r="Q230" s="216"/>
      <c r="R230" s="217">
        <v>70000</v>
      </c>
      <c r="S230" s="217">
        <v>70000</v>
      </c>
      <c r="T230" s="216"/>
      <c r="U230" s="210"/>
      <c r="V230" s="210"/>
      <c r="W230" s="216"/>
      <c r="X230" s="217"/>
    </row>
    <row r="231" s="125" customFormat="1" ht="36" customHeight="1" spans="1:24">
      <c r="A231" s="200" t="s">
        <v>609</v>
      </c>
      <c r="B231" s="200" t="s">
        <v>756</v>
      </c>
      <c r="C231" s="200" t="s">
        <v>677</v>
      </c>
      <c r="D231" s="200" t="s">
        <v>73</v>
      </c>
      <c r="E231" s="200" t="s">
        <v>146</v>
      </c>
      <c r="F231" s="200" t="s">
        <v>147</v>
      </c>
      <c r="G231" s="200" t="s">
        <v>334</v>
      </c>
      <c r="H231" s="200" t="s">
        <v>335</v>
      </c>
      <c r="I231" s="217">
        <v>1000</v>
      </c>
      <c r="J231" s="217"/>
      <c r="K231" s="217"/>
      <c r="L231" s="216"/>
      <c r="M231" s="216"/>
      <c r="N231" s="216"/>
      <c r="O231" s="216"/>
      <c r="P231" s="216"/>
      <c r="Q231" s="216"/>
      <c r="R231" s="217">
        <v>1000</v>
      </c>
      <c r="S231" s="217">
        <v>1000</v>
      </c>
      <c r="T231" s="216"/>
      <c r="U231" s="210"/>
      <c r="V231" s="210"/>
      <c r="W231" s="216"/>
      <c r="X231" s="217"/>
    </row>
    <row r="232" s="125" customFormat="1" ht="36" customHeight="1" spans="1:24">
      <c r="A232" s="200" t="s">
        <v>609</v>
      </c>
      <c r="B232" s="200" t="s">
        <v>756</v>
      </c>
      <c r="C232" s="200" t="s">
        <v>677</v>
      </c>
      <c r="D232" s="200" t="s">
        <v>73</v>
      </c>
      <c r="E232" s="200" t="s">
        <v>146</v>
      </c>
      <c r="F232" s="200" t="s">
        <v>147</v>
      </c>
      <c r="G232" s="200" t="s">
        <v>537</v>
      </c>
      <c r="H232" s="200" t="s">
        <v>538</v>
      </c>
      <c r="I232" s="217">
        <v>6000</v>
      </c>
      <c r="J232" s="217"/>
      <c r="K232" s="217"/>
      <c r="L232" s="216"/>
      <c r="M232" s="216"/>
      <c r="N232" s="216"/>
      <c r="O232" s="216"/>
      <c r="P232" s="216"/>
      <c r="Q232" s="216"/>
      <c r="R232" s="217">
        <v>6000</v>
      </c>
      <c r="S232" s="217">
        <v>6000</v>
      </c>
      <c r="T232" s="216"/>
      <c r="U232" s="210"/>
      <c r="V232" s="210"/>
      <c r="W232" s="216"/>
      <c r="X232" s="217"/>
    </row>
    <row r="233" s="125" customFormat="1" ht="36" customHeight="1" spans="1:24">
      <c r="A233" s="200" t="s">
        <v>609</v>
      </c>
      <c r="B233" s="200" t="s">
        <v>756</v>
      </c>
      <c r="C233" s="200" t="s">
        <v>677</v>
      </c>
      <c r="D233" s="200" t="s">
        <v>73</v>
      </c>
      <c r="E233" s="200" t="s">
        <v>146</v>
      </c>
      <c r="F233" s="200" t="s">
        <v>147</v>
      </c>
      <c r="G233" s="200" t="s">
        <v>535</v>
      </c>
      <c r="H233" s="200" t="s">
        <v>536</v>
      </c>
      <c r="I233" s="217">
        <v>35000</v>
      </c>
      <c r="J233" s="217"/>
      <c r="K233" s="217"/>
      <c r="L233" s="216"/>
      <c r="M233" s="216"/>
      <c r="N233" s="216"/>
      <c r="O233" s="216"/>
      <c r="P233" s="216"/>
      <c r="Q233" s="216"/>
      <c r="R233" s="217">
        <v>35000</v>
      </c>
      <c r="S233" s="217">
        <v>35000</v>
      </c>
      <c r="T233" s="216"/>
      <c r="U233" s="210"/>
      <c r="V233" s="210"/>
      <c r="W233" s="216"/>
      <c r="X233" s="217"/>
    </row>
    <row r="234" s="125" customFormat="1" ht="36" customHeight="1" spans="1:24">
      <c r="A234" s="200" t="s">
        <v>609</v>
      </c>
      <c r="B234" s="200" t="s">
        <v>756</v>
      </c>
      <c r="C234" s="200" t="s">
        <v>677</v>
      </c>
      <c r="D234" s="200" t="s">
        <v>73</v>
      </c>
      <c r="E234" s="200" t="s">
        <v>146</v>
      </c>
      <c r="F234" s="200" t="s">
        <v>147</v>
      </c>
      <c r="G234" s="200" t="s">
        <v>324</v>
      </c>
      <c r="H234" s="200" t="s">
        <v>325</v>
      </c>
      <c r="I234" s="217">
        <v>20000</v>
      </c>
      <c r="J234" s="217"/>
      <c r="K234" s="217"/>
      <c r="L234" s="216"/>
      <c r="M234" s="216"/>
      <c r="N234" s="216"/>
      <c r="O234" s="216"/>
      <c r="P234" s="216"/>
      <c r="Q234" s="216"/>
      <c r="R234" s="217">
        <v>20000</v>
      </c>
      <c r="S234" s="217">
        <v>20000</v>
      </c>
      <c r="T234" s="216"/>
      <c r="U234" s="210"/>
      <c r="V234" s="210"/>
      <c r="W234" s="216"/>
      <c r="X234" s="217"/>
    </row>
    <row r="235" s="125" customFormat="1" ht="36" customHeight="1" spans="1:24">
      <c r="A235" s="200" t="s">
        <v>609</v>
      </c>
      <c r="B235" s="200" t="s">
        <v>756</v>
      </c>
      <c r="C235" s="200" t="s">
        <v>677</v>
      </c>
      <c r="D235" s="200" t="s">
        <v>73</v>
      </c>
      <c r="E235" s="200" t="s">
        <v>146</v>
      </c>
      <c r="F235" s="200" t="s">
        <v>147</v>
      </c>
      <c r="G235" s="200" t="s">
        <v>744</v>
      </c>
      <c r="H235" s="200" t="s">
        <v>745</v>
      </c>
      <c r="I235" s="217">
        <v>270000</v>
      </c>
      <c r="J235" s="217"/>
      <c r="K235" s="217"/>
      <c r="L235" s="216"/>
      <c r="M235" s="216"/>
      <c r="N235" s="216"/>
      <c r="O235" s="216"/>
      <c r="P235" s="216"/>
      <c r="Q235" s="216"/>
      <c r="R235" s="217">
        <v>270000</v>
      </c>
      <c r="S235" s="217">
        <v>270000</v>
      </c>
      <c r="T235" s="216"/>
      <c r="U235" s="210"/>
      <c r="V235" s="210"/>
      <c r="W235" s="216"/>
      <c r="X235" s="217"/>
    </row>
    <row r="236" s="125" customFormat="1" ht="36" customHeight="1" spans="1:24">
      <c r="A236" s="200" t="s">
        <v>609</v>
      </c>
      <c r="B236" s="200" t="s">
        <v>756</v>
      </c>
      <c r="C236" s="200" t="s">
        <v>677</v>
      </c>
      <c r="D236" s="200" t="s">
        <v>73</v>
      </c>
      <c r="E236" s="200" t="s">
        <v>146</v>
      </c>
      <c r="F236" s="200" t="s">
        <v>147</v>
      </c>
      <c r="G236" s="200" t="s">
        <v>326</v>
      </c>
      <c r="H236" s="200" t="s">
        <v>327</v>
      </c>
      <c r="I236" s="217">
        <v>40000</v>
      </c>
      <c r="J236" s="217"/>
      <c r="K236" s="217"/>
      <c r="L236" s="216"/>
      <c r="M236" s="216"/>
      <c r="N236" s="216"/>
      <c r="O236" s="216"/>
      <c r="P236" s="216"/>
      <c r="Q236" s="216"/>
      <c r="R236" s="217">
        <v>40000</v>
      </c>
      <c r="S236" s="217">
        <v>40000</v>
      </c>
      <c r="T236" s="216"/>
      <c r="U236" s="210"/>
      <c r="V236" s="210"/>
      <c r="W236" s="216"/>
      <c r="X236" s="217"/>
    </row>
    <row r="237" s="125" customFormat="1" ht="36" customHeight="1" spans="1:24">
      <c r="A237" s="200" t="s">
        <v>609</v>
      </c>
      <c r="B237" s="200" t="s">
        <v>756</v>
      </c>
      <c r="C237" s="200" t="s">
        <v>677</v>
      </c>
      <c r="D237" s="200" t="s">
        <v>73</v>
      </c>
      <c r="E237" s="200" t="s">
        <v>146</v>
      </c>
      <c r="F237" s="200" t="s">
        <v>147</v>
      </c>
      <c r="G237" s="200" t="s">
        <v>467</v>
      </c>
      <c r="H237" s="200" t="s">
        <v>468</v>
      </c>
      <c r="I237" s="217">
        <v>70000</v>
      </c>
      <c r="J237" s="217"/>
      <c r="K237" s="217"/>
      <c r="L237" s="216"/>
      <c r="M237" s="216"/>
      <c r="N237" s="216"/>
      <c r="O237" s="216"/>
      <c r="P237" s="216"/>
      <c r="Q237" s="216"/>
      <c r="R237" s="217">
        <v>70000</v>
      </c>
      <c r="S237" s="217">
        <v>70000</v>
      </c>
      <c r="T237" s="216"/>
      <c r="U237" s="210"/>
      <c r="V237" s="210"/>
      <c r="W237" s="216"/>
      <c r="X237" s="217"/>
    </row>
    <row r="238" s="125" customFormat="1" ht="36" customHeight="1" spans="1:24">
      <c r="A238" s="200" t="s">
        <v>609</v>
      </c>
      <c r="B238" s="200" t="s">
        <v>756</v>
      </c>
      <c r="C238" s="200" t="s">
        <v>677</v>
      </c>
      <c r="D238" s="200" t="s">
        <v>73</v>
      </c>
      <c r="E238" s="200" t="s">
        <v>146</v>
      </c>
      <c r="F238" s="200" t="s">
        <v>147</v>
      </c>
      <c r="G238" s="200" t="s">
        <v>321</v>
      </c>
      <c r="H238" s="200" t="s">
        <v>240</v>
      </c>
      <c r="I238" s="217">
        <v>5000</v>
      </c>
      <c r="J238" s="217"/>
      <c r="K238" s="217"/>
      <c r="L238" s="216"/>
      <c r="M238" s="216"/>
      <c r="N238" s="216"/>
      <c r="O238" s="216"/>
      <c r="P238" s="216"/>
      <c r="Q238" s="216"/>
      <c r="R238" s="217">
        <v>5000</v>
      </c>
      <c r="S238" s="217">
        <v>5000</v>
      </c>
      <c r="T238" s="216"/>
      <c r="U238" s="210"/>
      <c r="V238" s="210"/>
      <c r="W238" s="216"/>
      <c r="X238" s="217"/>
    </row>
    <row r="239" s="125" customFormat="1" ht="36" customHeight="1" spans="1:24">
      <c r="A239" s="200" t="s">
        <v>609</v>
      </c>
      <c r="B239" s="200" t="s">
        <v>756</v>
      </c>
      <c r="C239" s="200" t="s">
        <v>677</v>
      </c>
      <c r="D239" s="200" t="s">
        <v>73</v>
      </c>
      <c r="E239" s="200" t="s">
        <v>146</v>
      </c>
      <c r="F239" s="200" t="s">
        <v>147</v>
      </c>
      <c r="G239" s="200" t="s">
        <v>469</v>
      </c>
      <c r="H239" s="200" t="s">
        <v>470</v>
      </c>
      <c r="I239" s="217">
        <v>3112000</v>
      </c>
      <c r="J239" s="217"/>
      <c r="K239" s="217"/>
      <c r="L239" s="216"/>
      <c r="M239" s="216"/>
      <c r="N239" s="216"/>
      <c r="O239" s="216"/>
      <c r="P239" s="216"/>
      <c r="Q239" s="216"/>
      <c r="R239" s="217">
        <v>3112000</v>
      </c>
      <c r="S239" s="217">
        <v>3112000</v>
      </c>
      <c r="T239" s="216"/>
      <c r="U239" s="210"/>
      <c r="V239" s="210"/>
      <c r="W239" s="216"/>
      <c r="X239" s="217"/>
    </row>
    <row r="240" s="125" customFormat="1" ht="36" customHeight="1" spans="1:24">
      <c r="A240" s="200" t="s">
        <v>609</v>
      </c>
      <c r="B240" s="200" t="s">
        <v>756</v>
      </c>
      <c r="C240" s="200" t="s">
        <v>677</v>
      </c>
      <c r="D240" s="200" t="s">
        <v>73</v>
      </c>
      <c r="E240" s="200" t="s">
        <v>146</v>
      </c>
      <c r="F240" s="200" t="s">
        <v>147</v>
      </c>
      <c r="G240" s="200" t="s">
        <v>378</v>
      </c>
      <c r="H240" s="200" t="s">
        <v>379</v>
      </c>
      <c r="I240" s="217">
        <v>1010000</v>
      </c>
      <c r="J240" s="217"/>
      <c r="K240" s="217"/>
      <c r="L240" s="216"/>
      <c r="M240" s="216"/>
      <c r="N240" s="216"/>
      <c r="O240" s="216"/>
      <c r="P240" s="216"/>
      <c r="Q240" s="216"/>
      <c r="R240" s="217">
        <v>1010000</v>
      </c>
      <c r="S240" s="217">
        <v>1010000</v>
      </c>
      <c r="T240" s="216"/>
      <c r="U240" s="210"/>
      <c r="V240" s="210"/>
      <c r="W240" s="216"/>
      <c r="X240" s="217"/>
    </row>
    <row r="241" s="125" customFormat="1" ht="36" customHeight="1" spans="1:24">
      <c r="A241" s="200" t="s">
        <v>609</v>
      </c>
      <c r="B241" s="200" t="s">
        <v>756</v>
      </c>
      <c r="C241" s="200" t="s">
        <v>677</v>
      </c>
      <c r="D241" s="200" t="s">
        <v>73</v>
      </c>
      <c r="E241" s="200" t="s">
        <v>146</v>
      </c>
      <c r="F241" s="200" t="s">
        <v>147</v>
      </c>
      <c r="G241" s="200" t="s">
        <v>380</v>
      </c>
      <c r="H241" s="200" t="s">
        <v>381</v>
      </c>
      <c r="I241" s="217">
        <v>230000</v>
      </c>
      <c r="J241" s="217"/>
      <c r="K241" s="217"/>
      <c r="L241" s="216"/>
      <c r="M241" s="216"/>
      <c r="N241" s="216"/>
      <c r="O241" s="216"/>
      <c r="P241" s="216"/>
      <c r="Q241" s="216"/>
      <c r="R241" s="217">
        <v>230000</v>
      </c>
      <c r="S241" s="217">
        <v>230000</v>
      </c>
      <c r="T241" s="216"/>
      <c r="U241" s="210"/>
      <c r="V241" s="210"/>
      <c r="W241" s="216"/>
      <c r="X241" s="217"/>
    </row>
    <row r="242" s="125" customFormat="1" ht="36" customHeight="1" spans="1:24">
      <c r="A242" s="200" t="s">
        <v>609</v>
      </c>
      <c r="B242" s="200" t="s">
        <v>756</v>
      </c>
      <c r="C242" s="200" t="s">
        <v>677</v>
      </c>
      <c r="D242" s="200" t="s">
        <v>73</v>
      </c>
      <c r="E242" s="200" t="s">
        <v>146</v>
      </c>
      <c r="F242" s="200" t="s">
        <v>147</v>
      </c>
      <c r="G242" s="200" t="s">
        <v>338</v>
      </c>
      <c r="H242" s="200" t="s">
        <v>339</v>
      </c>
      <c r="I242" s="217">
        <v>80000</v>
      </c>
      <c r="J242" s="217"/>
      <c r="K242" s="217"/>
      <c r="L242" s="216"/>
      <c r="M242" s="216"/>
      <c r="N242" s="216"/>
      <c r="O242" s="216"/>
      <c r="P242" s="216"/>
      <c r="Q242" s="216"/>
      <c r="R242" s="217">
        <v>80000</v>
      </c>
      <c r="S242" s="217">
        <v>80000</v>
      </c>
      <c r="T242" s="216"/>
      <c r="U242" s="210"/>
      <c r="V242" s="210"/>
      <c r="W242" s="216"/>
      <c r="X242" s="217"/>
    </row>
    <row r="243" s="125" customFormat="1" ht="36" customHeight="1" spans="1:24">
      <c r="A243" s="200" t="s">
        <v>609</v>
      </c>
      <c r="B243" s="200" t="s">
        <v>756</v>
      </c>
      <c r="C243" s="200" t="s">
        <v>677</v>
      </c>
      <c r="D243" s="200" t="s">
        <v>73</v>
      </c>
      <c r="E243" s="200" t="s">
        <v>146</v>
      </c>
      <c r="F243" s="200" t="s">
        <v>147</v>
      </c>
      <c r="G243" s="200" t="s">
        <v>532</v>
      </c>
      <c r="H243" s="200" t="s">
        <v>533</v>
      </c>
      <c r="I243" s="217">
        <v>20000</v>
      </c>
      <c r="J243" s="217"/>
      <c r="K243" s="217"/>
      <c r="L243" s="216"/>
      <c r="M243" s="216"/>
      <c r="N243" s="216"/>
      <c r="O243" s="216"/>
      <c r="P243" s="216"/>
      <c r="Q243" s="216"/>
      <c r="R243" s="217">
        <v>20000</v>
      </c>
      <c r="S243" s="217">
        <v>20000</v>
      </c>
      <c r="T243" s="216"/>
      <c r="U243" s="210"/>
      <c r="V243" s="210"/>
      <c r="W243" s="216"/>
      <c r="X243" s="217"/>
    </row>
    <row r="244" s="125" customFormat="1" ht="36" customHeight="1" spans="1:24">
      <c r="A244" s="200" t="s">
        <v>609</v>
      </c>
      <c r="B244" s="200" t="s">
        <v>756</v>
      </c>
      <c r="C244" s="200" t="s">
        <v>677</v>
      </c>
      <c r="D244" s="200" t="s">
        <v>73</v>
      </c>
      <c r="E244" s="200" t="s">
        <v>146</v>
      </c>
      <c r="F244" s="200" t="s">
        <v>147</v>
      </c>
      <c r="G244" s="200" t="s">
        <v>675</v>
      </c>
      <c r="H244" s="200" t="s">
        <v>676</v>
      </c>
      <c r="I244" s="217">
        <v>150000</v>
      </c>
      <c r="J244" s="217"/>
      <c r="K244" s="217"/>
      <c r="L244" s="216"/>
      <c r="M244" s="216"/>
      <c r="N244" s="216"/>
      <c r="O244" s="216"/>
      <c r="P244" s="216"/>
      <c r="Q244" s="216"/>
      <c r="R244" s="217">
        <v>150000</v>
      </c>
      <c r="S244" s="217">
        <v>150000</v>
      </c>
      <c r="T244" s="216"/>
      <c r="U244" s="210"/>
      <c r="V244" s="210"/>
      <c r="W244" s="216"/>
      <c r="X244" s="217"/>
    </row>
    <row r="245" s="125" customFormat="1" ht="36" customHeight="1" spans="1:24">
      <c r="A245" s="200" t="s">
        <v>609</v>
      </c>
      <c r="B245" s="200" t="s">
        <v>756</v>
      </c>
      <c r="C245" s="200" t="s">
        <v>677</v>
      </c>
      <c r="D245" s="200" t="s">
        <v>73</v>
      </c>
      <c r="E245" s="200" t="s">
        <v>146</v>
      </c>
      <c r="F245" s="200" t="s">
        <v>147</v>
      </c>
      <c r="G245" s="200" t="s">
        <v>701</v>
      </c>
      <c r="H245" s="200" t="s">
        <v>702</v>
      </c>
      <c r="I245" s="217">
        <v>291000</v>
      </c>
      <c r="J245" s="217"/>
      <c r="K245" s="217"/>
      <c r="L245" s="216"/>
      <c r="M245" s="216"/>
      <c r="N245" s="216"/>
      <c r="O245" s="216"/>
      <c r="P245" s="216"/>
      <c r="Q245" s="216"/>
      <c r="R245" s="217">
        <v>291000</v>
      </c>
      <c r="S245" s="217">
        <v>291000</v>
      </c>
      <c r="T245" s="216"/>
      <c r="U245" s="210"/>
      <c r="V245" s="210"/>
      <c r="W245" s="216"/>
      <c r="X245" s="217"/>
    </row>
    <row r="246" s="125" customFormat="1" ht="36" customHeight="1" spans="1:24">
      <c r="A246" s="200"/>
      <c r="B246" s="200"/>
      <c r="C246" s="200" t="s">
        <v>748</v>
      </c>
      <c r="D246" s="200"/>
      <c r="E246" s="200"/>
      <c r="F246" s="200"/>
      <c r="G246" s="200"/>
      <c r="H246" s="200"/>
      <c r="I246" s="217">
        <v>100000</v>
      </c>
      <c r="J246" s="217"/>
      <c r="K246" s="217"/>
      <c r="L246" s="216"/>
      <c r="M246" s="216"/>
      <c r="N246" s="216"/>
      <c r="O246" s="216"/>
      <c r="P246" s="216"/>
      <c r="Q246" s="216"/>
      <c r="R246" s="217">
        <v>100000</v>
      </c>
      <c r="S246" s="217"/>
      <c r="T246" s="216"/>
      <c r="U246" s="210"/>
      <c r="V246" s="210"/>
      <c r="W246" s="216"/>
      <c r="X246" s="217">
        <v>100000</v>
      </c>
    </row>
    <row r="247" s="125" customFormat="1" ht="36" customHeight="1" spans="1:24">
      <c r="A247" s="200" t="s">
        <v>612</v>
      </c>
      <c r="B247" s="200" t="s">
        <v>757</v>
      </c>
      <c r="C247" s="200" t="s">
        <v>748</v>
      </c>
      <c r="D247" s="200" t="s">
        <v>73</v>
      </c>
      <c r="E247" s="200" t="s">
        <v>156</v>
      </c>
      <c r="F247" s="200" t="s">
        <v>157</v>
      </c>
      <c r="G247" s="200" t="s">
        <v>332</v>
      </c>
      <c r="H247" s="200" t="s">
        <v>333</v>
      </c>
      <c r="I247" s="217">
        <v>10000</v>
      </c>
      <c r="J247" s="217"/>
      <c r="K247" s="217"/>
      <c r="L247" s="216"/>
      <c r="M247" s="216"/>
      <c r="N247" s="216"/>
      <c r="O247" s="216"/>
      <c r="P247" s="216"/>
      <c r="Q247" s="216"/>
      <c r="R247" s="217">
        <v>10000</v>
      </c>
      <c r="S247" s="217"/>
      <c r="T247" s="216"/>
      <c r="U247" s="210"/>
      <c r="V247" s="210"/>
      <c r="W247" s="216"/>
      <c r="X247" s="217">
        <v>10000</v>
      </c>
    </row>
    <row r="248" s="125" customFormat="1" ht="36" customHeight="1" spans="1:24">
      <c r="A248" s="200" t="s">
        <v>612</v>
      </c>
      <c r="B248" s="200" t="s">
        <v>757</v>
      </c>
      <c r="C248" s="200" t="s">
        <v>748</v>
      </c>
      <c r="D248" s="200" t="s">
        <v>73</v>
      </c>
      <c r="E248" s="200" t="s">
        <v>156</v>
      </c>
      <c r="F248" s="200" t="s">
        <v>157</v>
      </c>
      <c r="G248" s="200" t="s">
        <v>378</v>
      </c>
      <c r="H248" s="200" t="s">
        <v>379</v>
      </c>
      <c r="I248" s="217">
        <v>90000</v>
      </c>
      <c r="J248" s="217"/>
      <c r="K248" s="217"/>
      <c r="L248" s="216"/>
      <c r="M248" s="216"/>
      <c r="N248" s="216"/>
      <c r="O248" s="216"/>
      <c r="P248" s="216"/>
      <c r="Q248" s="216"/>
      <c r="R248" s="217">
        <v>90000</v>
      </c>
      <c r="S248" s="217"/>
      <c r="T248" s="216"/>
      <c r="U248" s="210"/>
      <c r="V248" s="210"/>
      <c r="W248" s="216"/>
      <c r="X248" s="217">
        <v>90000</v>
      </c>
    </row>
    <row r="249" s="125" customFormat="1" ht="36" customHeight="1" spans="1:24">
      <c r="A249" s="200"/>
      <c r="B249" s="200"/>
      <c r="C249" s="200" t="s">
        <v>758</v>
      </c>
      <c r="D249" s="200"/>
      <c r="E249" s="200"/>
      <c r="F249" s="200"/>
      <c r="G249" s="200"/>
      <c r="H249" s="200"/>
      <c r="I249" s="217">
        <v>132000</v>
      </c>
      <c r="J249" s="217">
        <v>132000</v>
      </c>
      <c r="K249" s="217">
        <v>132000</v>
      </c>
      <c r="L249" s="216"/>
      <c r="M249" s="216"/>
      <c r="N249" s="216"/>
      <c r="O249" s="216"/>
      <c r="P249" s="216"/>
      <c r="Q249" s="216"/>
      <c r="R249" s="217"/>
      <c r="S249" s="217"/>
      <c r="T249" s="216"/>
      <c r="U249" s="210"/>
      <c r="V249" s="210"/>
      <c r="W249" s="216"/>
      <c r="X249" s="217"/>
    </row>
    <row r="250" s="125" customFormat="1" ht="36" customHeight="1" spans="1:24">
      <c r="A250" s="200" t="s">
        <v>609</v>
      </c>
      <c r="B250" s="200" t="s">
        <v>759</v>
      </c>
      <c r="C250" s="200" t="s">
        <v>758</v>
      </c>
      <c r="D250" s="200" t="s">
        <v>73</v>
      </c>
      <c r="E250" s="200" t="s">
        <v>146</v>
      </c>
      <c r="F250" s="200" t="s">
        <v>147</v>
      </c>
      <c r="G250" s="200" t="s">
        <v>378</v>
      </c>
      <c r="H250" s="200" t="s">
        <v>379</v>
      </c>
      <c r="I250" s="217">
        <v>132000</v>
      </c>
      <c r="J250" s="217">
        <v>132000</v>
      </c>
      <c r="K250" s="217">
        <v>132000</v>
      </c>
      <c r="L250" s="216"/>
      <c r="M250" s="216"/>
      <c r="N250" s="216"/>
      <c r="O250" s="216"/>
      <c r="P250" s="216"/>
      <c r="Q250" s="216"/>
      <c r="R250" s="217"/>
      <c r="S250" s="217"/>
      <c r="T250" s="216"/>
      <c r="U250" s="210"/>
      <c r="V250" s="210"/>
      <c r="W250" s="216"/>
      <c r="X250" s="217"/>
    </row>
    <row r="251" s="125" customFormat="1" ht="36" customHeight="1" spans="1:24">
      <c r="A251" s="200"/>
      <c r="B251" s="200"/>
      <c r="C251" s="200" t="s">
        <v>727</v>
      </c>
      <c r="D251" s="200"/>
      <c r="E251" s="200"/>
      <c r="F251" s="200"/>
      <c r="G251" s="200"/>
      <c r="H251" s="200"/>
      <c r="I251" s="217">
        <v>216000</v>
      </c>
      <c r="J251" s="217">
        <v>216000</v>
      </c>
      <c r="K251" s="217">
        <v>216000</v>
      </c>
      <c r="L251" s="216"/>
      <c r="M251" s="216"/>
      <c r="N251" s="216"/>
      <c r="O251" s="216"/>
      <c r="P251" s="216"/>
      <c r="Q251" s="216"/>
      <c r="R251" s="217"/>
      <c r="S251" s="217"/>
      <c r="T251" s="216"/>
      <c r="U251" s="210"/>
      <c r="V251" s="210"/>
      <c r="W251" s="216"/>
      <c r="X251" s="217"/>
    </row>
    <row r="252" s="125" customFormat="1" ht="36" customHeight="1" spans="1:24">
      <c r="A252" s="200" t="s">
        <v>609</v>
      </c>
      <c r="B252" s="200" t="s">
        <v>760</v>
      </c>
      <c r="C252" s="200" t="s">
        <v>727</v>
      </c>
      <c r="D252" s="200" t="s">
        <v>73</v>
      </c>
      <c r="E252" s="200" t="s">
        <v>146</v>
      </c>
      <c r="F252" s="200" t="s">
        <v>147</v>
      </c>
      <c r="G252" s="200" t="s">
        <v>378</v>
      </c>
      <c r="H252" s="200" t="s">
        <v>379</v>
      </c>
      <c r="I252" s="217">
        <v>216000</v>
      </c>
      <c r="J252" s="217">
        <v>216000</v>
      </c>
      <c r="K252" s="217">
        <v>216000</v>
      </c>
      <c r="L252" s="216"/>
      <c r="M252" s="216"/>
      <c r="N252" s="216"/>
      <c r="O252" s="216"/>
      <c r="P252" s="216"/>
      <c r="Q252" s="216"/>
      <c r="R252" s="217"/>
      <c r="S252" s="217"/>
      <c r="T252" s="216"/>
      <c r="U252" s="210"/>
      <c r="V252" s="210"/>
      <c r="W252" s="216"/>
      <c r="X252" s="217"/>
    </row>
    <row r="253" s="125" customFormat="1" ht="36" customHeight="1" spans="1:24">
      <c r="A253" s="200"/>
      <c r="B253" s="200"/>
      <c r="C253" s="200" t="s">
        <v>691</v>
      </c>
      <c r="D253" s="200"/>
      <c r="E253" s="200"/>
      <c r="F253" s="200"/>
      <c r="G253" s="200"/>
      <c r="H253" s="200"/>
      <c r="I253" s="217">
        <v>60000</v>
      </c>
      <c r="J253" s="217">
        <v>60000</v>
      </c>
      <c r="K253" s="217">
        <v>60000</v>
      </c>
      <c r="L253" s="216"/>
      <c r="M253" s="216"/>
      <c r="N253" s="216"/>
      <c r="O253" s="216"/>
      <c r="P253" s="216"/>
      <c r="Q253" s="216"/>
      <c r="R253" s="217"/>
      <c r="S253" s="217"/>
      <c r="T253" s="216"/>
      <c r="U253" s="210"/>
      <c r="V253" s="210"/>
      <c r="W253" s="216"/>
      <c r="X253" s="217"/>
    </row>
    <row r="254" s="125" customFormat="1" ht="36" customHeight="1" spans="1:24">
      <c r="A254" s="200" t="s">
        <v>609</v>
      </c>
      <c r="B254" s="200" t="s">
        <v>761</v>
      </c>
      <c r="C254" s="200" t="s">
        <v>691</v>
      </c>
      <c r="D254" s="200" t="s">
        <v>73</v>
      </c>
      <c r="E254" s="200" t="s">
        <v>152</v>
      </c>
      <c r="F254" s="200" t="s">
        <v>153</v>
      </c>
      <c r="G254" s="200" t="s">
        <v>469</v>
      </c>
      <c r="H254" s="200" t="s">
        <v>470</v>
      </c>
      <c r="I254" s="217">
        <v>60000</v>
      </c>
      <c r="J254" s="217">
        <v>60000</v>
      </c>
      <c r="K254" s="217">
        <v>60000</v>
      </c>
      <c r="L254" s="216"/>
      <c r="M254" s="216"/>
      <c r="N254" s="216"/>
      <c r="O254" s="216"/>
      <c r="P254" s="216"/>
      <c r="Q254" s="216"/>
      <c r="R254" s="217"/>
      <c r="S254" s="217"/>
      <c r="T254" s="216"/>
      <c r="U254" s="210"/>
      <c r="V254" s="210"/>
      <c r="W254" s="216"/>
      <c r="X254" s="217"/>
    </row>
    <row r="255" s="125" customFormat="1" ht="36" customHeight="1" spans="1:24">
      <c r="A255" s="200"/>
      <c r="B255" s="200"/>
      <c r="C255" s="200" t="s">
        <v>762</v>
      </c>
      <c r="D255" s="200"/>
      <c r="E255" s="200"/>
      <c r="F255" s="200"/>
      <c r="G255" s="200"/>
      <c r="H255" s="200"/>
      <c r="I255" s="217">
        <v>3000000</v>
      </c>
      <c r="J255" s="217"/>
      <c r="K255" s="217"/>
      <c r="L255" s="216"/>
      <c r="M255" s="216"/>
      <c r="N255" s="216"/>
      <c r="O255" s="216"/>
      <c r="P255" s="216"/>
      <c r="Q255" s="216"/>
      <c r="R255" s="217">
        <v>3000000</v>
      </c>
      <c r="S255" s="217">
        <v>3000000</v>
      </c>
      <c r="T255" s="216"/>
      <c r="U255" s="210"/>
      <c r="V255" s="210"/>
      <c r="W255" s="216"/>
      <c r="X255" s="217"/>
    </row>
    <row r="256" s="125" customFormat="1" ht="36" customHeight="1" spans="1:24">
      <c r="A256" s="200" t="s">
        <v>609</v>
      </c>
      <c r="B256" s="200" t="s">
        <v>763</v>
      </c>
      <c r="C256" s="200" t="s">
        <v>762</v>
      </c>
      <c r="D256" s="200" t="s">
        <v>79</v>
      </c>
      <c r="E256" s="200" t="s">
        <v>146</v>
      </c>
      <c r="F256" s="200" t="s">
        <v>147</v>
      </c>
      <c r="G256" s="200" t="s">
        <v>332</v>
      </c>
      <c r="H256" s="200" t="s">
        <v>333</v>
      </c>
      <c r="I256" s="217">
        <v>500000</v>
      </c>
      <c r="J256" s="217"/>
      <c r="K256" s="217"/>
      <c r="L256" s="216"/>
      <c r="M256" s="216"/>
      <c r="N256" s="216"/>
      <c r="O256" s="216"/>
      <c r="P256" s="216"/>
      <c r="Q256" s="216"/>
      <c r="R256" s="217">
        <v>500000</v>
      </c>
      <c r="S256" s="217">
        <v>500000</v>
      </c>
      <c r="T256" s="216"/>
      <c r="U256" s="210"/>
      <c r="V256" s="210"/>
      <c r="W256" s="216"/>
      <c r="X256" s="217"/>
    </row>
    <row r="257" s="125" customFormat="1" ht="36" customHeight="1" spans="1:24">
      <c r="A257" s="200" t="s">
        <v>609</v>
      </c>
      <c r="B257" s="200" t="s">
        <v>763</v>
      </c>
      <c r="C257" s="200" t="s">
        <v>762</v>
      </c>
      <c r="D257" s="200" t="s">
        <v>79</v>
      </c>
      <c r="E257" s="200" t="s">
        <v>146</v>
      </c>
      <c r="F257" s="200" t="s">
        <v>147</v>
      </c>
      <c r="G257" s="200" t="s">
        <v>537</v>
      </c>
      <c r="H257" s="200" t="s">
        <v>538</v>
      </c>
      <c r="I257" s="217">
        <v>10000</v>
      </c>
      <c r="J257" s="217"/>
      <c r="K257" s="217"/>
      <c r="L257" s="216"/>
      <c r="M257" s="216"/>
      <c r="N257" s="216"/>
      <c r="O257" s="216"/>
      <c r="P257" s="216"/>
      <c r="Q257" s="216"/>
      <c r="R257" s="217">
        <v>10000</v>
      </c>
      <c r="S257" s="217">
        <v>10000</v>
      </c>
      <c r="T257" s="216"/>
      <c r="U257" s="210"/>
      <c r="V257" s="210"/>
      <c r="W257" s="216"/>
      <c r="X257" s="217"/>
    </row>
    <row r="258" s="125" customFormat="1" ht="36" customHeight="1" spans="1:24">
      <c r="A258" s="200" t="s">
        <v>609</v>
      </c>
      <c r="B258" s="200" t="s">
        <v>763</v>
      </c>
      <c r="C258" s="200" t="s">
        <v>762</v>
      </c>
      <c r="D258" s="200" t="s">
        <v>79</v>
      </c>
      <c r="E258" s="200" t="s">
        <v>146</v>
      </c>
      <c r="F258" s="200" t="s">
        <v>147</v>
      </c>
      <c r="G258" s="200" t="s">
        <v>535</v>
      </c>
      <c r="H258" s="200" t="s">
        <v>536</v>
      </c>
      <c r="I258" s="217">
        <v>20000</v>
      </c>
      <c r="J258" s="217"/>
      <c r="K258" s="217"/>
      <c r="L258" s="216"/>
      <c r="M258" s="216"/>
      <c r="N258" s="216"/>
      <c r="O258" s="216"/>
      <c r="P258" s="216"/>
      <c r="Q258" s="216"/>
      <c r="R258" s="217">
        <v>20000</v>
      </c>
      <c r="S258" s="217">
        <v>20000</v>
      </c>
      <c r="T258" s="216"/>
      <c r="U258" s="210"/>
      <c r="V258" s="210"/>
      <c r="W258" s="216"/>
      <c r="X258" s="217"/>
    </row>
    <row r="259" s="125" customFormat="1" ht="36" customHeight="1" spans="1:24">
      <c r="A259" s="200" t="s">
        <v>609</v>
      </c>
      <c r="B259" s="200" t="s">
        <v>763</v>
      </c>
      <c r="C259" s="200" t="s">
        <v>762</v>
      </c>
      <c r="D259" s="200" t="s">
        <v>79</v>
      </c>
      <c r="E259" s="200" t="s">
        <v>146</v>
      </c>
      <c r="F259" s="200" t="s">
        <v>147</v>
      </c>
      <c r="G259" s="200" t="s">
        <v>324</v>
      </c>
      <c r="H259" s="200" t="s">
        <v>325</v>
      </c>
      <c r="I259" s="217">
        <v>50000</v>
      </c>
      <c r="J259" s="217"/>
      <c r="K259" s="217"/>
      <c r="L259" s="216"/>
      <c r="M259" s="216"/>
      <c r="N259" s="216"/>
      <c r="O259" s="216"/>
      <c r="P259" s="216"/>
      <c r="Q259" s="216"/>
      <c r="R259" s="217">
        <v>50000</v>
      </c>
      <c r="S259" s="217">
        <v>50000</v>
      </c>
      <c r="T259" s="216"/>
      <c r="U259" s="210"/>
      <c r="V259" s="210"/>
      <c r="W259" s="216"/>
      <c r="X259" s="217"/>
    </row>
    <row r="260" s="125" customFormat="1" ht="36" customHeight="1" spans="1:24">
      <c r="A260" s="200" t="s">
        <v>609</v>
      </c>
      <c r="B260" s="200" t="s">
        <v>763</v>
      </c>
      <c r="C260" s="200" t="s">
        <v>762</v>
      </c>
      <c r="D260" s="200" t="s">
        <v>79</v>
      </c>
      <c r="E260" s="200" t="s">
        <v>146</v>
      </c>
      <c r="F260" s="200" t="s">
        <v>147</v>
      </c>
      <c r="G260" s="200" t="s">
        <v>326</v>
      </c>
      <c r="H260" s="200" t="s">
        <v>327</v>
      </c>
      <c r="I260" s="217">
        <v>50000</v>
      </c>
      <c r="J260" s="217"/>
      <c r="K260" s="217"/>
      <c r="L260" s="216"/>
      <c r="M260" s="216"/>
      <c r="N260" s="216"/>
      <c r="O260" s="216"/>
      <c r="P260" s="216"/>
      <c r="Q260" s="216"/>
      <c r="R260" s="217">
        <v>50000</v>
      </c>
      <c r="S260" s="217">
        <v>50000</v>
      </c>
      <c r="T260" s="216"/>
      <c r="U260" s="210"/>
      <c r="V260" s="210"/>
      <c r="W260" s="216"/>
      <c r="X260" s="217"/>
    </row>
    <row r="261" s="125" customFormat="1" ht="36" customHeight="1" spans="1:24">
      <c r="A261" s="200" t="s">
        <v>609</v>
      </c>
      <c r="B261" s="200" t="s">
        <v>763</v>
      </c>
      <c r="C261" s="200" t="s">
        <v>762</v>
      </c>
      <c r="D261" s="200" t="s">
        <v>79</v>
      </c>
      <c r="E261" s="200" t="s">
        <v>146</v>
      </c>
      <c r="F261" s="200" t="s">
        <v>147</v>
      </c>
      <c r="G261" s="200" t="s">
        <v>469</v>
      </c>
      <c r="H261" s="200" t="s">
        <v>470</v>
      </c>
      <c r="I261" s="217">
        <v>1100000</v>
      </c>
      <c r="J261" s="217"/>
      <c r="K261" s="217"/>
      <c r="L261" s="216"/>
      <c r="M261" s="216"/>
      <c r="N261" s="216"/>
      <c r="O261" s="216"/>
      <c r="P261" s="216"/>
      <c r="Q261" s="216"/>
      <c r="R261" s="217">
        <v>1100000</v>
      </c>
      <c r="S261" s="217">
        <v>1100000</v>
      </c>
      <c r="T261" s="216"/>
      <c r="U261" s="210"/>
      <c r="V261" s="210"/>
      <c r="W261" s="216"/>
      <c r="X261" s="217"/>
    </row>
    <row r="262" s="125" customFormat="1" ht="36" customHeight="1" spans="1:24">
      <c r="A262" s="200" t="s">
        <v>609</v>
      </c>
      <c r="B262" s="200" t="s">
        <v>763</v>
      </c>
      <c r="C262" s="200" t="s">
        <v>762</v>
      </c>
      <c r="D262" s="200" t="s">
        <v>79</v>
      </c>
      <c r="E262" s="200" t="s">
        <v>146</v>
      </c>
      <c r="F262" s="200" t="s">
        <v>147</v>
      </c>
      <c r="G262" s="200" t="s">
        <v>378</v>
      </c>
      <c r="H262" s="200" t="s">
        <v>379</v>
      </c>
      <c r="I262" s="217">
        <v>900000</v>
      </c>
      <c r="J262" s="217"/>
      <c r="K262" s="217"/>
      <c r="L262" s="216"/>
      <c r="M262" s="216"/>
      <c r="N262" s="216"/>
      <c r="O262" s="216"/>
      <c r="P262" s="216"/>
      <c r="Q262" s="216"/>
      <c r="R262" s="217">
        <v>900000</v>
      </c>
      <c r="S262" s="217">
        <v>900000</v>
      </c>
      <c r="T262" s="216"/>
      <c r="U262" s="210"/>
      <c r="V262" s="210"/>
      <c r="W262" s="216"/>
      <c r="X262" s="217"/>
    </row>
    <row r="263" s="125" customFormat="1" ht="36" customHeight="1" spans="1:24">
      <c r="A263" s="200" t="s">
        <v>609</v>
      </c>
      <c r="B263" s="200" t="s">
        <v>763</v>
      </c>
      <c r="C263" s="200" t="s">
        <v>762</v>
      </c>
      <c r="D263" s="200" t="s">
        <v>79</v>
      </c>
      <c r="E263" s="200" t="s">
        <v>146</v>
      </c>
      <c r="F263" s="200" t="s">
        <v>147</v>
      </c>
      <c r="G263" s="200" t="s">
        <v>380</v>
      </c>
      <c r="H263" s="200" t="s">
        <v>381</v>
      </c>
      <c r="I263" s="217">
        <v>100000</v>
      </c>
      <c r="J263" s="217"/>
      <c r="K263" s="217"/>
      <c r="L263" s="216"/>
      <c r="M263" s="216"/>
      <c r="N263" s="216"/>
      <c r="O263" s="216"/>
      <c r="P263" s="216"/>
      <c r="Q263" s="216"/>
      <c r="R263" s="217">
        <v>100000</v>
      </c>
      <c r="S263" s="217">
        <v>100000</v>
      </c>
      <c r="T263" s="216"/>
      <c r="U263" s="210"/>
      <c r="V263" s="210"/>
      <c r="W263" s="216"/>
      <c r="X263" s="217"/>
    </row>
    <row r="264" s="125" customFormat="1" ht="36" customHeight="1" spans="1:24">
      <c r="A264" s="200" t="s">
        <v>609</v>
      </c>
      <c r="B264" s="200" t="s">
        <v>763</v>
      </c>
      <c r="C264" s="200" t="s">
        <v>762</v>
      </c>
      <c r="D264" s="200" t="s">
        <v>79</v>
      </c>
      <c r="E264" s="200" t="s">
        <v>146</v>
      </c>
      <c r="F264" s="200" t="s">
        <v>147</v>
      </c>
      <c r="G264" s="200" t="s">
        <v>340</v>
      </c>
      <c r="H264" s="200" t="s">
        <v>341</v>
      </c>
      <c r="I264" s="217">
        <v>20000</v>
      </c>
      <c r="J264" s="217"/>
      <c r="K264" s="217"/>
      <c r="L264" s="216"/>
      <c r="M264" s="216"/>
      <c r="N264" s="216"/>
      <c r="O264" s="216"/>
      <c r="P264" s="216"/>
      <c r="Q264" s="216"/>
      <c r="R264" s="217">
        <v>20000</v>
      </c>
      <c r="S264" s="217">
        <v>20000</v>
      </c>
      <c r="T264" s="216"/>
      <c r="U264" s="210"/>
      <c r="V264" s="210"/>
      <c r="W264" s="216"/>
      <c r="X264" s="217"/>
    </row>
    <row r="265" s="125" customFormat="1" ht="36" customHeight="1" spans="1:24">
      <c r="A265" s="200" t="s">
        <v>609</v>
      </c>
      <c r="B265" s="200" t="s">
        <v>763</v>
      </c>
      <c r="C265" s="200" t="s">
        <v>762</v>
      </c>
      <c r="D265" s="200" t="s">
        <v>79</v>
      </c>
      <c r="E265" s="200" t="s">
        <v>146</v>
      </c>
      <c r="F265" s="200" t="s">
        <v>147</v>
      </c>
      <c r="G265" s="200" t="s">
        <v>532</v>
      </c>
      <c r="H265" s="200" t="s">
        <v>533</v>
      </c>
      <c r="I265" s="217">
        <v>200000</v>
      </c>
      <c r="J265" s="217"/>
      <c r="K265" s="217"/>
      <c r="L265" s="216"/>
      <c r="M265" s="216"/>
      <c r="N265" s="216"/>
      <c r="O265" s="216"/>
      <c r="P265" s="216"/>
      <c r="Q265" s="216"/>
      <c r="R265" s="217">
        <v>200000</v>
      </c>
      <c r="S265" s="217">
        <v>200000</v>
      </c>
      <c r="T265" s="216"/>
      <c r="U265" s="210"/>
      <c r="V265" s="210"/>
      <c r="W265" s="216"/>
      <c r="X265" s="217"/>
    </row>
    <row r="266" s="125" customFormat="1" ht="36" customHeight="1" spans="1:24">
      <c r="A266" s="200" t="s">
        <v>609</v>
      </c>
      <c r="B266" s="200" t="s">
        <v>763</v>
      </c>
      <c r="C266" s="200" t="s">
        <v>762</v>
      </c>
      <c r="D266" s="200" t="s">
        <v>79</v>
      </c>
      <c r="E266" s="200" t="s">
        <v>146</v>
      </c>
      <c r="F266" s="200" t="s">
        <v>147</v>
      </c>
      <c r="G266" s="200" t="s">
        <v>701</v>
      </c>
      <c r="H266" s="200" t="s">
        <v>702</v>
      </c>
      <c r="I266" s="217">
        <v>50000</v>
      </c>
      <c r="J266" s="217"/>
      <c r="K266" s="217"/>
      <c r="L266" s="216"/>
      <c r="M266" s="216"/>
      <c r="N266" s="216"/>
      <c r="O266" s="216"/>
      <c r="P266" s="216"/>
      <c r="Q266" s="216"/>
      <c r="R266" s="217">
        <v>50000</v>
      </c>
      <c r="S266" s="217">
        <v>50000</v>
      </c>
      <c r="T266" s="216"/>
      <c r="U266" s="210"/>
      <c r="V266" s="210"/>
      <c r="W266" s="216"/>
      <c r="X266" s="217"/>
    </row>
    <row r="267" s="125" customFormat="1" ht="36" customHeight="1" spans="1:24">
      <c r="A267" s="200"/>
      <c r="B267" s="200"/>
      <c r="C267" s="200" t="s">
        <v>764</v>
      </c>
      <c r="D267" s="200"/>
      <c r="E267" s="200"/>
      <c r="F267" s="200"/>
      <c r="G267" s="200"/>
      <c r="H267" s="200"/>
      <c r="I267" s="217">
        <v>150000</v>
      </c>
      <c r="J267" s="217"/>
      <c r="K267" s="217"/>
      <c r="L267" s="216"/>
      <c r="M267" s="216"/>
      <c r="N267" s="216"/>
      <c r="O267" s="216"/>
      <c r="P267" s="216"/>
      <c r="Q267" s="216"/>
      <c r="R267" s="217">
        <v>150000</v>
      </c>
      <c r="S267" s="217"/>
      <c r="T267" s="216"/>
      <c r="U267" s="210"/>
      <c r="V267" s="210"/>
      <c r="W267" s="216"/>
      <c r="X267" s="217">
        <v>150000</v>
      </c>
    </row>
    <row r="268" s="125" customFormat="1" ht="36" customHeight="1" spans="1:24">
      <c r="A268" s="200" t="s">
        <v>612</v>
      </c>
      <c r="B268" s="200" t="s">
        <v>765</v>
      </c>
      <c r="C268" s="200" t="s">
        <v>764</v>
      </c>
      <c r="D268" s="200" t="s">
        <v>79</v>
      </c>
      <c r="E268" s="200" t="s">
        <v>158</v>
      </c>
      <c r="F268" s="200" t="s">
        <v>159</v>
      </c>
      <c r="G268" s="200" t="s">
        <v>532</v>
      </c>
      <c r="H268" s="200" t="s">
        <v>533</v>
      </c>
      <c r="I268" s="217">
        <v>150000</v>
      </c>
      <c r="J268" s="217"/>
      <c r="K268" s="217"/>
      <c r="L268" s="216"/>
      <c r="M268" s="216"/>
      <c r="N268" s="216"/>
      <c r="O268" s="216"/>
      <c r="P268" s="216"/>
      <c r="Q268" s="216"/>
      <c r="R268" s="217">
        <v>150000</v>
      </c>
      <c r="S268" s="217"/>
      <c r="T268" s="216"/>
      <c r="U268" s="210"/>
      <c r="V268" s="210"/>
      <c r="W268" s="216"/>
      <c r="X268" s="217">
        <v>150000</v>
      </c>
    </row>
    <row r="269" s="125" customFormat="1" ht="36" customHeight="1" spans="1:24">
      <c r="A269" s="200"/>
      <c r="B269" s="200"/>
      <c r="C269" s="200" t="s">
        <v>766</v>
      </c>
      <c r="D269" s="200"/>
      <c r="E269" s="200"/>
      <c r="F269" s="200"/>
      <c r="G269" s="200"/>
      <c r="H269" s="200"/>
      <c r="I269" s="217">
        <v>132000</v>
      </c>
      <c r="J269" s="217">
        <v>132000</v>
      </c>
      <c r="K269" s="217">
        <v>132000</v>
      </c>
      <c r="L269" s="216"/>
      <c r="M269" s="216"/>
      <c r="N269" s="216"/>
      <c r="O269" s="216"/>
      <c r="P269" s="216"/>
      <c r="Q269" s="216"/>
      <c r="R269" s="217"/>
      <c r="S269" s="217"/>
      <c r="T269" s="216"/>
      <c r="U269" s="210"/>
      <c r="V269" s="210"/>
      <c r="W269" s="216"/>
      <c r="X269" s="217"/>
    </row>
    <row r="270" s="125" customFormat="1" ht="36" customHeight="1" spans="1:24">
      <c r="A270" s="200" t="s">
        <v>609</v>
      </c>
      <c r="B270" s="200" t="s">
        <v>767</v>
      </c>
      <c r="C270" s="200" t="s">
        <v>766</v>
      </c>
      <c r="D270" s="200" t="s">
        <v>79</v>
      </c>
      <c r="E270" s="200" t="s">
        <v>146</v>
      </c>
      <c r="F270" s="200" t="s">
        <v>147</v>
      </c>
      <c r="G270" s="200" t="s">
        <v>378</v>
      </c>
      <c r="H270" s="200" t="s">
        <v>379</v>
      </c>
      <c r="I270" s="217">
        <v>132000</v>
      </c>
      <c r="J270" s="217">
        <v>132000</v>
      </c>
      <c r="K270" s="217">
        <v>132000</v>
      </c>
      <c r="L270" s="216"/>
      <c r="M270" s="216"/>
      <c r="N270" s="216"/>
      <c r="O270" s="216"/>
      <c r="P270" s="216"/>
      <c r="Q270" s="216"/>
      <c r="R270" s="217"/>
      <c r="S270" s="217"/>
      <c r="T270" s="216"/>
      <c r="U270" s="210"/>
      <c r="V270" s="210"/>
      <c r="W270" s="216"/>
      <c r="X270" s="217"/>
    </row>
    <row r="271" s="125" customFormat="1" ht="36" customHeight="1" spans="1:24">
      <c r="A271" s="200"/>
      <c r="B271" s="200"/>
      <c r="C271" s="200" t="s">
        <v>768</v>
      </c>
      <c r="D271" s="200"/>
      <c r="E271" s="200"/>
      <c r="F271" s="200"/>
      <c r="G271" s="200"/>
      <c r="H271" s="200"/>
      <c r="I271" s="217">
        <v>1112</v>
      </c>
      <c r="J271" s="217"/>
      <c r="K271" s="217"/>
      <c r="L271" s="216"/>
      <c r="M271" s="216"/>
      <c r="N271" s="216"/>
      <c r="O271" s="216"/>
      <c r="P271" s="216"/>
      <c r="Q271" s="216"/>
      <c r="R271" s="217">
        <v>1112</v>
      </c>
      <c r="S271" s="217"/>
      <c r="T271" s="216"/>
      <c r="U271" s="210"/>
      <c r="V271" s="210"/>
      <c r="W271" s="216"/>
      <c r="X271" s="217">
        <v>1112</v>
      </c>
    </row>
    <row r="272" s="125" customFormat="1" ht="36" customHeight="1" spans="1:24">
      <c r="A272" s="200" t="s">
        <v>609</v>
      </c>
      <c r="B272" s="200" t="s">
        <v>769</v>
      </c>
      <c r="C272" s="200" t="s">
        <v>768</v>
      </c>
      <c r="D272" s="200" t="s">
        <v>79</v>
      </c>
      <c r="E272" s="200" t="s">
        <v>146</v>
      </c>
      <c r="F272" s="200" t="s">
        <v>147</v>
      </c>
      <c r="G272" s="200" t="s">
        <v>532</v>
      </c>
      <c r="H272" s="200" t="s">
        <v>533</v>
      </c>
      <c r="I272" s="217">
        <v>1112</v>
      </c>
      <c r="J272" s="217"/>
      <c r="K272" s="217"/>
      <c r="L272" s="216"/>
      <c r="M272" s="216"/>
      <c r="N272" s="216"/>
      <c r="O272" s="216"/>
      <c r="P272" s="216"/>
      <c r="Q272" s="216"/>
      <c r="R272" s="217">
        <v>1112</v>
      </c>
      <c r="S272" s="217"/>
      <c r="T272" s="216"/>
      <c r="U272" s="210"/>
      <c r="V272" s="210"/>
      <c r="W272" s="216"/>
      <c r="X272" s="217">
        <v>1112</v>
      </c>
    </row>
    <row r="273" s="125" customFormat="1" ht="36" customHeight="1" spans="1:24">
      <c r="A273" s="200"/>
      <c r="B273" s="200"/>
      <c r="C273" s="200" t="s">
        <v>770</v>
      </c>
      <c r="D273" s="200"/>
      <c r="E273" s="200"/>
      <c r="F273" s="200"/>
      <c r="G273" s="200"/>
      <c r="H273" s="200"/>
      <c r="I273" s="217">
        <v>1150</v>
      </c>
      <c r="J273" s="217"/>
      <c r="K273" s="217"/>
      <c r="L273" s="216"/>
      <c r="M273" s="216"/>
      <c r="N273" s="216"/>
      <c r="O273" s="216"/>
      <c r="P273" s="216"/>
      <c r="Q273" s="216"/>
      <c r="R273" s="217">
        <v>1150</v>
      </c>
      <c r="S273" s="217"/>
      <c r="T273" s="216"/>
      <c r="U273" s="210"/>
      <c r="V273" s="210"/>
      <c r="W273" s="216"/>
      <c r="X273" s="217">
        <v>1150</v>
      </c>
    </row>
    <row r="274" s="125" customFormat="1" ht="36" customHeight="1" spans="1:24">
      <c r="A274" s="200" t="s">
        <v>609</v>
      </c>
      <c r="B274" s="200" t="s">
        <v>771</v>
      </c>
      <c r="C274" s="200" t="s">
        <v>770</v>
      </c>
      <c r="D274" s="200" t="s">
        <v>79</v>
      </c>
      <c r="E274" s="200" t="s">
        <v>146</v>
      </c>
      <c r="F274" s="200" t="s">
        <v>147</v>
      </c>
      <c r="G274" s="200" t="s">
        <v>532</v>
      </c>
      <c r="H274" s="200" t="s">
        <v>533</v>
      </c>
      <c r="I274" s="217">
        <v>1150</v>
      </c>
      <c r="J274" s="217"/>
      <c r="K274" s="217"/>
      <c r="L274" s="216"/>
      <c r="M274" s="216"/>
      <c r="N274" s="216"/>
      <c r="O274" s="216"/>
      <c r="P274" s="216"/>
      <c r="Q274" s="216"/>
      <c r="R274" s="217">
        <v>1150</v>
      </c>
      <c r="S274" s="217"/>
      <c r="T274" s="216"/>
      <c r="U274" s="210"/>
      <c r="V274" s="210"/>
      <c r="W274" s="216"/>
      <c r="X274" s="217">
        <v>1150</v>
      </c>
    </row>
    <row r="275" s="125" customFormat="1" ht="36" customHeight="1" spans="1:24">
      <c r="A275" s="200"/>
      <c r="B275" s="200"/>
      <c r="C275" s="200" t="s">
        <v>772</v>
      </c>
      <c r="D275" s="200"/>
      <c r="E275" s="200"/>
      <c r="F275" s="200"/>
      <c r="G275" s="200"/>
      <c r="H275" s="200"/>
      <c r="I275" s="217">
        <v>4136</v>
      </c>
      <c r="J275" s="217"/>
      <c r="K275" s="217"/>
      <c r="L275" s="216"/>
      <c r="M275" s="216"/>
      <c r="N275" s="216"/>
      <c r="O275" s="216"/>
      <c r="P275" s="216"/>
      <c r="Q275" s="216"/>
      <c r="R275" s="217">
        <v>4136</v>
      </c>
      <c r="S275" s="217"/>
      <c r="T275" s="216"/>
      <c r="U275" s="210"/>
      <c r="V275" s="210"/>
      <c r="W275" s="216"/>
      <c r="X275" s="217">
        <v>4136</v>
      </c>
    </row>
    <row r="276" s="125" customFormat="1" ht="36" customHeight="1" spans="1:24">
      <c r="A276" s="200" t="s">
        <v>609</v>
      </c>
      <c r="B276" s="200" t="s">
        <v>773</v>
      </c>
      <c r="C276" s="200" t="s">
        <v>772</v>
      </c>
      <c r="D276" s="200" t="s">
        <v>79</v>
      </c>
      <c r="E276" s="200" t="s">
        <v>146</v>
      </c>
      <c r="F276" s="200" t="s">
        <v>147</v>
      </c>
      <c r="G276" s="200" t="s">
        <v>532</v>
      </c>
      <c r="H276" s="200" t="s">
        <v>533</v>
      </c>
      <c r="I276" s="217">
        <v>4136</v>
      </c>
      <c r="J276" s="217"/>
      <c r="K276" s="217"/>
      <c r="L276" s="216"/>
      <c r="M276" s="216"/>
      <c r="N276" s="216"/>
      <c r="O276" s="216"/>
      <c r="P276" s="216"/>
      <c r="Q276" s="216"/>
      <c r="R276" s="217">
        <v>4136</v>
      </c>
      <c r="S276" s="217"/>
      <c r="T276" s="216"/>
      <c r="U276" s="210"/>
      <c r="V276" s="210"/>
      <c r="W276" s="216"/>
      <c r="X276" s="217">
        <v>4136</v>
      </c>
    </row>
    <row r="277" s="125" customFormat="1" ht="36" customHeight="1" spans="1:24">
      <c r="A277" s="200"/>
      <c r="B277" s="200"/>
      <c r="C277" s="200" t="s">
        <v>774</v>
      </c>
      <c r="D277" s="200"/>
      <c r="E277" s="200"/>
      <c r="F277" s="200"/>
      <c r="G277" s="200"/>
      <c r="H277" s="200"/>
      <c r="I277" s="217">
        <v>3363083.74</v>
      </c>
      <c r="J277" s="217"/>
      <c r="K277" s="217"/>
      <c r="L277" s="216"/>
      <c r="M277" s="216"/>
      <c r="N277" s="216"/>
      <c r="O277" s="216"/>
      <c r="P277" s="216"/>
      <c r="Q277" s="216"/>
      <c r="R277" s="217">
        <v>3363083.74</v>
      </c>
      <c r="S277" s="217">
        <v>3363083.74</v>
      </c>
      <c r="T277" s="216"/>
      <c r="U277" s="210"/>
      <c r="V277" s="210"/>
      <c r="W277" s="216"/>
      <c r="X277" s="217"/>
    </row>
    <row r="278" s="125" customFormat="1" ht="36" customHeight="1" spans="1:24">
      <c r="A278" s="200" t="s">
        <v>609</v>
      </c>
      <c r="B278" s="200" t="s">
        <v>775</v>
      </c>
      <c r="C278" s="200" t="s">
        <v>774</v>
      </c>
      <c r="D278" s="200" t="s">
        <v>79</v>
      </c>
      <c r="E278" s="200" t="s">
        <v>146</v>
      </c>
      <c r="F278" s="200" t="s">
        <v>147</v>
      </c>
      <c r="G278" s="200" t="s">
        <v>532</v>
      </c>
      <c r="H278" s="200" t="s">
        <v>533</v>
      </c>
      <c r="I278" s="217">
        <v>3363083.74</v>
      </c>
      <c r="J278" s="217"/>
      <c r="K278" s="217"/>
      <c r="L278" s="216"/>
      <c r="M278" s="216"/>
      <c r="N278" s="216"/>
      <c r="O278" s="216"/>
      <c r="P278" s="216"/>
      <c r="Q278" s="216"/>
      <c r="R278" s="217">
        <v>3363083.74</v>
      </c>
      <c r="S278" s="217">
        <v>3363083.74</v>
      </c>
      <c r="T278" s="216"/>
      <c r="U278" s="210"/>
      <c r="V278" s="210"/>
      <c r="W278" s="216"/>
      <c r="X278" s="217"/>
    </row>
    <row r="279" s="125" customFormat="1" ht="36" customHeight="1" spans="1:24">
      <c r="A279" s="200"/>
      <c r="B279" s="200"/>
      <c r="C279" s="200" t="s">
        <v>776</v>
      </c>
      <c r="D279" s="200"/>
      <c r="E279" s="200"/>
      <c r="F279" s="200"/>
      <c r="G279" s="200"/>
      <c r="H279" s="200"/>
      <c r="I279" s="217">
        <v>144000</v>
      </c>
      <c r="J279" s="217">
        <v>144000</v>
      </c>
      <c r="K279" s="217">
        <v>144000</v>
      </c>
      <c r="L279" s="216"/>
      <c r="M279" s="216"/>
      <c r="N279" s="216"/>
      <c r="O279" s="216"/>
      <c r="P279" s="216"/>
      <c r="Q279" s="216"/>
      <c r="R279" s="217"/>
      <c r="S279" s="217"/>
      <c r="T279" s="216"/>
      <c r="U279" s="210"/>
      <c r="V279" s="210"/>
      <c r="W279" s="216"/>
      <c r="X279" s="217"/>
    </row>
    <row r="280" s="125" customFormat="1" ht="36" customHeight="1" spans="1:24">
      <c r="A280" s="200" t="s">
        <v>609</v>
      </c>
      <c r="B280" s="200" t="s">
        <v>777</v>
      </c>
      <c r="C280" s="200" t="s">
        <v>776</v>
      </c>
      <c r="D280" s="200" t="s">
        <v>79</v>
      </c>
      <c r="E280" s="200" t="s">
        <v>146</v>
      </c>
      <c r="F280" s="200" t="s">
        <v>147</v>
      </c>
      <c r="G280" s="200" t="s">
        <v>378</v>
      </c>
      <c r="H280" s="200" t="s">
        <v>379</v>
      </c>
      <c r="I280" s="217">
        <v>144000</v>
      </c>
      <c r="J280" s="217">
        <v>144000</v>
      </c>
      <c r="K280" s="217">
        <v>144000</v>
      </c>
      <c r="L280" s="216"/>
      <c r="M280" s="216"/>
      <c r="N280" s="216"/>
      <c r="O280" s="216"/>
      <c r="P280" s="216"/>
      <c r="Q280" s="216"/>
      <c r="R280" s="217"/>
      <c r="S280" s="217"/>
      <c r="T280" s="216"/>
      <c r="U280" s="210"/>
      <c r="V280" s="210"/>
      <c r="W280" s="216"/>
      <c r="X280" s="217"/>
    </row>
    <row r="281" s="125" customFormat="1" ht="36" customHeight="1" spans="1:24">
      <c r="A281" s="200"/>
      <c r="B281" s="200"/>
      <c r="C281" s="200" t="s">
        <v>691</v>
      </c>
      <c r="D281" s="200"/>
      <c r="E281" s="200"/>
      <c r="F281" s="200"/>
      <c r="G281" s="200"/>
      <c r="H281" s="200"/>
      <c r="I281" s="217">
        <v>30000</v>
      </c>
      <c r="J281" s="217">
        <v>30000</v>
      </c>
      <c r="K281" s="217">
        <v>30000</v>
      </c>
      <c r="L281" s="216"/>
      <c r="M281" s="216"/>
      <c r="N281" s="216"/>
      <c r="O281" s="216"/>
      <c r="P281" s="216"/>
      <c r="Q281" s="216"/>
      <c r="R281" s="217"/>
      <c r="S281" s="217"/>
      <c r="T281" s="216"/>
      <c r="U281" s="210"/>
      <c r="V281" s="210"/>
      <c r="W281" s="216"/>
      <c r="X281" s="217"/>
    </row>
    <row r="282" s="125" customFormat="1" ht="36" customHeight="1" spans="1:24">
      <c r="A282" s="200" t="s">
        <v>609</v>
      </c>
      <c r="B282" s="200" t="s">
        <v>778</v>
      </c>
      <c r="C282" s="200" t="s">
        <v>691</v>
      </c>
      <c r="D282" s="200" t="s">
        <v>79</v>
      </c>
      <c r="E282" s="200" t="s">
        <v>146</v>
      </c>
      <c r="F282" s="200" t="s">
        <v>147</v>
      </c>
      <c r="G282" s="200" t="s">
        <v>532</v>
      </c>
      <c r="H282" s="200" t="s">
        <v>533</v>
      </c>
      <c r="I282" s="217">
        <v>30000</v>
      </c>
      <c r="J282" s="217">
        <v>30000</v>
      </c>
      <c r="K282" s="217">
        <v>30000</v>
      </c>
      <c r="L282" s="216"/>
      <c r="M282" s="216"/>
      <c r="N282" s="216"/>
      <c r="O282" s="216"/>
      <c r="P282" s="216"/>
      <c r="Q282" s="216"/>
      <c r="R282" s="217"/>
      <c r="S282" s="217"/>
      <c r="T282" s="216"/>
      <c r="U282" s="210"/>
      <c r="V282" s="210"/>
      <c r="W282" s="216"/>
      <c r="X282" s="217"/>
    </row>
    <row r="283" s="125" customFormat="1" ht="36" customHeight="1" spans="1:24">
      <c r="A283" s="200"/>
      <c r="B283" s="200"/>
      <c r="C283" s="200" t="s">
        <v>779</v>
      </c>
      <c r="D283" s="200"/>
      <c r="E283" s="200"/>
      <c r="F283" s="200"/>
      <c r="G283" s="200"/>
      <c r="H283" s="200"/>
      <c r="I283" s="217">
        <v>10000</v>
      </c>
      <c r="J283" s="217">
        <v>10000</v>
      </c>
      <c r="K283" s="217">
        <v>10000</v>
      </c>
      <c r="L283" s="216"/>
      <c r="M283" s="216"/>
      <c r="N283" s="216"/>
      <c r="O283" s="216"/>
      <c r="P283" s="216"/>
      <c r="Q283" s="216"/>
      <c r="R283" s="217"/>
      <c r="S283" s="217"/>
      <c r="T283" s="216"/>
      <c r="U283" s="210"/>
      <c r="V283" s="210"/>
      <c r="W283" s="216"/>
      <c r="X283" s="217"/>
    </row>
    <row r="284" s="125" customFormat="1" ht="36" customHeight="1" spans="1:24">
      <c r="A284" s="200" t="s">
        <v>609</v>
      </c>
      <c r="B284" s="200" t="s">
        <v>780</v>
      </c>
      <c r="C284" s="200" t="s">
        <v>779</v>
      </c>
      <c r="D284" s="200" t="s">
        <v>75</v>
      </c>
      <c r="E284" s="200" t="s">
        <v>146</v>
      </c>
      <c r="F284" s="200" t="s">
        <v>147</v>
      </c>
      <c r="G284" s="200" t="s">
        <v>378</v>
      </c>
      <c r="H284" s="200" t="s">
        <v>379</v>
      </c>
      <c r="I284" s="217">
        <v>10000</v>
      </c>
      <c r="J284" s="217">
        <v>10000</v>
      </c>
      <c r="K284" s="217">
        <v>10000</v>
      </c>
      <c r="L284" s="216"/>
      <c r="M284" s="216"/>
      <c r="N284" s="216"/>
      <c r="O284" s="216"/>
      <c r="P284" s="216"/>
      <c r="Q284" s="216"/>
      <c r="R284" s="217"/>
      <c r="S284" s="217"/>
      <c r="T284" s="216"/>
      <c r="U284" s="210"/>
      <c r="V284" s="210"/>
      <c r="W284" s="216"/>
      <c r="X284" s="217"/>
    </row>
    <row r="285" s="125" customFormat="1" ht="36" customHeight="1" spans="1:24">
      <c r="A285" s="200"/>
      <c r="B285" s="200"/>
      <c r="C285" s="200" t="s">
        <v>781</v>
      </c>
      <c r="D285" s="200"/>
      <c r="E285" s="200"/>
      <c r="F285" s="200"/>
      <c r="G285" s="200"/>
      <c r="H285" s="200"/>
      <c r="I285" s="217">
        <v>4100000</v>
      </c>
      <c r="J285" s="217"/>
      <c r="K285" s="217"/>
      <c r="L285" s="216"/>
      <c r="M285" s="216"/>
      <c r="N285" s="216"/>
      <c r="O285" s="216"/>
      <c r="P285" s="216"/>
      <c r="Q285" s="216"/>
      <c r="R285" s="217">
        <v>4100000</v>
      </c>
      <c r="S285" s="217">
        <v>4100000</v>
      </c>
      <c r="T285" s="216"/>
      <c r="U285" s="210"/>
      <c r="V285" s="210"/>
      <c r="W285" s="216"/>
      <c r="X285" s="217"/>
    </row>
    <row r="286" s="125" customFormat="1" ht="36" customHeight="1" spans="1:24">
      <c r="A286" s="200" t="s">
        <v>609</v>
      </c>
      <c r="B286" s="200" t="s">
        <v>782</v>
      </c>
      <c r="C286" s="200" t="s">
        <v>781</v>
      </c>
      <c r="D286" s="200" t="s">
        <v>75</v>
      </c>
      <c r="E286" s="200" t="s">
        <v>146</v>
      </c>
      <c r="F286" s="200" t="s">
        <v>147</v>
      </c>
      <c r="G286" s="200" t="s">
        <v>332</v>
      </c>
      <c r="H286" s="200" t="s">
        <v>333</v>
      </c>
      <c r="I286" s="217">
        <v>80000</v>
      </c>
      <c r="J286" s="217"/>
      <c r="K286" s="217"/>
      <c r="L286" s="216"/>
      <c r="M286" s="216"/>
      <c r="N286" s="216"/>
      <c r="O286" s="216"/>
      <c r="P286" s="216"/>
      <c r="Q286" s="216"/>
      <c r="R286" s="217">
        <v>80000</v>
      </c>
      <c r="S286" s="217">
        <v>80000</v>
      </c>
      <c r="T286" s="216"/>
      <c r="U286" s="210"/>
      <c r="V286" s="210"/>
      <c r="W286" s="216"/>
      <c r="X286" s="217"/>
    </row>
    <row r="287" s="125" customFormat="1" ht="36" customHeight="1" spans="1:24">
      <c r="A287" s="200" t="s">
        <v>609</v>
      </c>
      <c r="B287" s="200" t="s">
        <v>782</v>
      </c>
      <c r="C287" s="200" t="s">
        <v>781</v>
      </c>
      <c r="D287" s="200" t="s">
        <v>75</v>
      </c>
      <c r="E287" s="200" t="s">
        <v>146</v>
      </c>
      <c r="F287" s="200" t="s">
        <v>147</v>
      </c>
      <c r="G287" s="200" t="s">
        <v>618</v>
      </c>
      <c r="H287" s="200" t="s">
        <v>619</v>
      </c>
      <c r="I287" s="217">
        <v>5000</v>
      </c>
      <c r="J287" s="217"/>
      <c r="K287" s="217"/>
      <c r="L287" s="216"/>
      <c r="M287" s="216"/>
      <c r="N287" s="216"/>
      <c r="O287" s="216"/>
      <c r="P287" s="216"/>
      <c r="Q287" s="216"/>
      <c r="R287" s="217">
        <v>5000</v>
      </c>
      <c r="S287" s="217">
        <v>5000</v>
      </c>
      <c r="T287" s="216"/>
      <c r="U287" s="210"/>
      <c r="V287" s="210"/>
      <c r="W287" s="216"/>
      <c r="X287" s="217"/>
    </row>
    <row r="288" s="125" customFormat="1" ht="36" customHeight="1" spans="1:24">
      <c r="A288" s="200" t="s">
        <v>609</v>
      </c>
      <c r="B288" s="200" t="s">
        <v>782</v>
      </c>
      <c r="C288" s="200" t="s">
        <v>781</v>
      </c>
      <c r="D288" s="200" t="s">
        <v>75</v>
      </c>
      <c r="E288" s="200" t="s">
        <v>146</v>
      </c>
      <c r="F288" s="200" t="s">
        <v>147</v>
      </c>
      <c r="G288" s="200" t="s">
        <v>334</v>
      </c>
      <c r="H288" s="200" t="s">
        <v>335</v>
      </c>
      <c r="I288" s="217">
        <v>1000</v>
      </c>
      <c r="J288" s="217"/>
      <c r="K288" s="217"/>
      <c r="L288" s="216"/>
      <c r="M288" s="216"/>
      <c r="N288" s="216"/>
      <c r="O288" s="216"/>
      <c r="P288" s="216"/>
      <c r="Q288" s="216"/>
      <c r="R288" s="217">
        <v>1000</v>
      </c>
      <c r="S288" s="217">
        <v>1000</v>
      </c>
      <c r="T288" s="216"/>
      <c r="U288" s="210"/>
      <c r="V288" s="210"/>
      <c r="W288" s="216"/>
      <c r="X288" s="217"/>
    </row>
    <row r="289" s="125" customFormat="1" ht="36" customHeight="1" spans="1:24">
      <c r="A289" s="200" t="s">
        <v>609</v>
      </c>
      <c r="B289" s="200" t="s">
        <v>782</v>
      </c>
      <c r="C289" s="200" t="s">
        <v>781</v>
      </c>
      <c r="D289" s="200" t="s">
        <v>75</v>
      </c>
      <c r="E289" s="200" t="s">
        <v>146</v>
      </c>
      <c r="F289" s="200" t="s">
        <v>147</v>
      </c>
      <c r="G289" s="200" t="s">
        <v>537</v>
      </c>
      <c r="H289" s="200" t="s">
        <v>538</v>
      </c>
      <c r="I289" s="217">
        <v>18000</v>
      </c>
      <c r="J289" s="217"/>
      <c r="K289" s="217"/>
      <c r="L289" s="216"/>
      <c r="M289" s="216"/>
      <c r="N289" s="216"/>
      <c r="O289" s="216"/>
      <c r="P289" s="216"/>
      <c r="Q289" s="216"/>
      <c r="R289" s="217">
        <v>18000</v>
      </c>
      <c r="S289" s="217">
        <v>18000</v>
      </c>
      <c r="T289" s="216"/>
      <c r="U289" s="210"/>
      <c r="V289" s="210"/>
      <c r="W289" s="216"/>
      <c r="X289" s="217"/>
    </row>
    <row r="290" s="125" customFormat="1" ht="36" customHeight="1" spans="1:24">
      <c r="A290" s="200" t="s">
        <v>609</v>
      </c>
      <c r="B290" s="200" t="s">
        <v>782</v>
      </c>
      <c r="C290" s="200" t="s">
        <v>781</v>
      </c>
      <c r="D290" s="200" t="s">
        <v>75</v>
      </c>
      <c r="E290" s="200" t="s">
        <v>146</v>
      </c>
      <c r="F290" s="200" t="s">
        <v>147</v>
      </c>
      <c r="G290" s="200" t="s">
        <v>535</v>
      </c>
      <c r="H290" s="200" t="s">
        <v>536</v>
      </c>
      <c r="I290" s="217">
        <v>42000</v>
      </c>
      <c r="J290" s="217"/>
      <c r="K290" s="217"/>
      <c r="L290" s="216"/>
      <c r="M290" s="216"/>
      <c r="N290" s="216"/>
      <c r="O290" s="216"/>
      <c r="P290" s="216"/>
      <c r="Q290" s="216"/>
      <c r="R290" s="217">
        <v>42000</v>
      </c>
      <c r="S290" s="217">
        <v>42000</v>
      </c>
      <c r="T290" s="216"/>
      <c r="U290" s="210"/>
      <c r="V290" s="210"/>
      <c r="W290" s="216"/>
      <c r="X290" s="217"/>
    </row>
    <row r="291" s="125" customFormat="1" ht="36" customHeight="1" spans="1:24">
      <c r="A291" s="200" t="s">
        <v>609</v>
      </c>
      <c r="B291" s="200" t="s">
        <v>782</v>
      </c>
      <c r="C291" s="200" t="s">
        <v>781</v>
      </c>
      <c r="D291" s="200" t="s">
        <v>75</v>
      </c>
      <c r="E291" s="200" t="s">
        <v>146</v>
      </c>
      <c r="F291" s="200" t="s">
        <v>147</v>
      </c>
      <c r="G291" s="200" t="s">
        <v>324</v>
      </c>
      <c r="H291" s="200" t="s">
        <v>325</v>
      </c>
      <c r="I291" s="217">
        <v>50000</v>
      </c>
      <c r="J291" s="217"/>
      <c r="K291" s="217"/>
      <c r="L291" s="216"/>
      <c r="M291" s="216"/>
      <c r="N291" s="216"/>
      <c r="O291" s="216"/>
      <c r="P291" s="216"/>
      <c r="Q291" s="216"/>
      <c r="R291" s="217">
        <v>50000</v>
      </c>
      <c r="S291" s="217">
        <v>50000</v>
      </c>
      <c r="T291" s="216"/>
      <c r="U291" s="210"/>
      <c r="V291" s="210"/>
      <c r="W291" s="216"/>
      <c r="X291" s="217"/>
    </row>
    <row r="292" s="125" customFormat="1" ht="36" customHeight="1" spans="1:24">
      <c r="A292" s="200" t="s">
        <v>609</v>
      </c>
      <c r="B292" s="200" t="s">
        <v>782</v>
      </c>
      <c r="C292" s="200" t="s">
        <v>781</v>
      </c>
      <c r="D292" s="200" t="s">
        <v>75</v>
      </c>
      <c r="E292" s="200" t="s">
        <v>146</v>
      </c>
      <c r="F292" s="200" t="s">
        <v>147</v>
      </c>
      <c r="G292" s="200" t="s">
        <v>744</v>
      </c>
      <c r="H292" s="200" t="s">
        <v>745</v>
      </c>
      <c r="I292" s="217">
        <v>200000</v>
      </c>
      <c r="J292" s="217"/>
      <c r="K292" s="217"/>
      <c r="L292" s="216"/>
      <c r="M292" s="216"/>
      <c r="N292" s="216"/>
      <c r="O292" s="216"/>
      <c r="P292" s="216"/>
      <c r="Q292" s="216"/>
      <c r="R292" s="217">
        <v>200000</v>
      </c>
      <c r="S292" s="217">
        <v>200000</v>
      </c>
      <c r="T292" s="216"/>
      <c r="U292" s="210"/>
      <c r="V292" s="210"/>
      <c r="W292" s="216"/>
      <c r="X292" s="217"/>
    </row>
    <row r="293" s="125" customFormat="1" ht="36" customHeight="1" spans="1:24">
      <c r="A293" s="200" t="s">
        <v>609</v>
      </c>
      <c r="B293" s="200" t="s">
        <v>782</v>
      </c>
      <c r="C293" s="200" t="s">
        <v>781</v>
      </c>
      <c r="D293" s="200" t="s">
        <v>75</v>
      </c>
      <c r="E293" s="200" t="s">
        <v>146</v>
      </c>
      <c r="F293" s="200" t="s">
        <v>147</v>
      </c>
      <c r="G293" s="200" t="s">
        <v>326</v>
      </c>
      <c r="H293" s="200" t="s">
        <v>327</v>
      </c>
      <c r="I293" s="217">
        <v>80000</v>
      </c>
      <c r="J293" s="217"/>
      <c r="K293" s="217"/>
      <c r="L293" s="216"/>
      <c r="M293" s="216"/>
      <c r="N293" s="216"/>
      <c r="O293" s="216"/>
      <c r="P293" s="216"/>
      <c r="Q293" s="216"/>
      <c r="R293" s="217">
        <v>80000</v>
      </c>
      <c r="S293" s="217">
        <v>80000</v>
      </c>
      <c r="T293" s="216"/>
      <c r="U293" s="210"/>
      <c r="V293" s="210"/>
      <c r="W293" s="216"/>
      <c r="X293" s="217"/>
    </row>
    <row r="294" s="125" customFormat="1" ht="36" customHeight="1" spans="1:24">
      <c r="A294" s="200" t="s">
        <v>609</v>
      </c>
      <c r="B294" s="200" t="s">
        <v>782</v>
      </c>
      <c r="C294" s="200" t="s">
        <v>781</v>
      </c>
      <c r="D294" s="200" t="s">
        <v>75</v>
      </c>
      <c r="E294" s="200" t="s">
        <v>146</v>
      </c>
      <c r="F294" s="200" t="s">
        <v>147</v>
      </c>
      <c r="G294" s="200" t="s">
        <v>467</v>
      </c>
      <c r="H294" s="200" t="s">
        <v>468</v>
      </c>
      <c r="I294" s="217">
        <v>74000</v>
      </c>
      <c r="J294" s="217"/>
      <c r="K294" s="217"/>
      <c r="L294" s="216"/>
      <c r="M294" s="216"/>
      <c r="N294" s="216"/>
      <c r="O294" s="216"/>
      <c r="P294" s="216"/>
      <c r="Q294" s="216"/>
      <c r="R294" s="217">
        <v>74000</v>
      </c>
      <c r="S294" s="217">
        <v>74000</v>
      </c>
      <c r="T294" s="216"/>
      <c r="U294" s="210"/>
      <c r="V294" s="210"/>
      <c r="W294" s="216"/>
      <c r="X294" s="217"/>
    </row>
    <row r="295" s="125" customFormat="1" ht="36" customHeight="1" spans="1:24">
      <c r="A295" s="200" t="s">
        <v>609</v>
      </c>
      <c r="B295" s="200" t="s">
        <v>782</v>
      </c>
      <c r="C295" s="200" t="s">
        <v>781</v>
      </c>
      <c r="D295" s="200" t="s">
        <v>75</v>
      </c>
      <c r="E295" s="200" t="s">
        <v>146</v>
      </c>
      <c r="F295" s="200" t="s">
        <v>147</v>
      </c>
      <c r="G295" s="200" t="s">
        <v>321</v>
      </c>
      <c r="H295" s="200" t="s">
        <v>240</v>
      </c>
      <c r="I295" s="217">
        <v>5000</v>
      </c>
      <c r="J295" s="217"/>
      <c r="K295" s="217"/>
      <c r="L295" s="216"/>
      <c r="M295" s="216"/>
      <c r="N295" s="216"/>
      <c r="O295" s="216"/>
      <c r="P295" s="216"/>
      <c r="Q295" s="216"/>
      <c r="R295" s="217">
        <v>5000</v>
      </c>
      <c r="S295" s="217">
        <v>5000</v>
      </c>
      <c r="T295" s="216"/>
      <c r="U295" s="210"/>
      <c r="V295" s="210"/>
      <c r="W295" s="216"/>
      <c r="X295" s="217"/>
    </row>
    <row r="296" s="125" customFormat="1" ht="36" customHeight="1" spans="1:24">
      <c r="A296" s="200" t="s">
        <v>609</v>
      </c>
      <c r="B296" s="200" t="s">
        <v>782</v>
      </c>
      <c r="C296" s="200" t="s">
        <v>781</v>
      </c>
      <c r="D296" s="200" t="s">
        <v>75</v>
      </c>
      <c r="E296" s="200" t="s">
        <v>146</v>
      </c>
      <c r="F296" s="200" t="s">
        <v>147</v>
      </c>
      <c r="G296" s="200" t="s">
        <v>469</v>
      </c>
      <c r="H296" s="200" t="s">
        <v>470</v>
      </c>
      <c r="I296" s="217">
        <v>2800000</v>
      </c>
      <c r="J296" s="217"/>
      <c r="K296" s="217"/>
      <c r="L296" s="216"/>
      <c r="M296" s="216"/>
      <c r="N296" s="216"/>
      <c r="O296" s="216"/>
      <c r="P296" s="216"/>
      <c r="Q296" s="216"/>
      <c r="R296" s="217">
        <v>2800000</v>
      </c>
      <c r="S296" s="217">
        <v>2800000</v>
      </c>
      <c r="T296" s="216"/>
      <c r="U296" s="210"/>
      <c r="V296" s="210"/>
      <c r="W296" s="216"/>
      <c r="X296" s="217"/>
    </row>
    <row r="297" s="125" customFormat="1" ht="36" customHeight="1" spans="1:24">
      <c r="A297" s="200" t="s">
        <v>609</v>
      </c>
      <c r="B297" s="200" t="s">
        <v>782</v>
      </c>
      <c r="C297" s="200" t="s">
        <v>781</v>
      </c>
      <c r="D297" s="200" t="s">
        <v>75</v>
      </c>
      <c r="E297" s="200" t="s">
        <v>146</v>
      </c>
      <c r="F297" s="200" t="s">
        <v>147</v>
      </c>
      <c r="G297" s="200" t="s">
        <v>378</v>
      </c>
      <c r="H297" s="200" t="s">
        <v>379</v>
      </c>
      <c r="I297" s="217">
        <v>520000</v>
      </c>
      <c r="J297" s="217"/>
      <c r="K297" s="217"/>
      <c r="L297" s="216"/>
      <c r="M297" s="216"/>
      <c r="N297" s="216"/>
      <c r="O297" s="216"/>
      <c r="P297" s="216"/>
      <c r="Q297" s="216"/>
      <c r="R297" s="217">
        <v>520000</v>
      </c>
      <c r="S297" s="217">
        <v>520000</v>
      </c>
      <c r="T297" s="216"/>
      <c r="U297" s="210"/>
      <c r="V297" s="210"/>
      <c r="W297" s="216"/>
      <c r="X297" s="217"/>
    </row>
    <row r="298" s="125" customFormat="1" ht="36" customHeight="1" spans="1:24">
      <c r="A298" s="200" t="s">
        <v>609</v>
      </c>
      <c r="B298" s="200" t="s">
        <v>782</v>
      </c>
      <c r="C298" s="200" t="s">
        <v>781</v>
      </c>
      <c r="D298" s="200" t="s">
        <v>75</v>
      </c>
      <c r="E298" s="200" t="s">
        <v>146</v>
      </c>
      <c r="F298" s="200" t="s">
        <v>147</v>
      </c>
      <c r="G298" s="200" t="s">
        <v>380</v>
      </c>
      <c r="H298" s="200" t="s">
        <v>381</v>
      </c>
      <c r="I298" s="217">
        <v>50000</v>
      </c>
      <c r="J298" s="217"/>
      <c r="K298" s="217"/>
      <c r="L298" s="216"/>
      <c r="M298" s="216"/>
      <c r="N298" s="216"/>
      <c r="O298" s="216"/>
      <c r="P298" s="216"/>
      <c r="Q298" s="216"/>
      <c r="R298" s="217">
        <v>50000</v>
      </c>
      <c r="S298" s="217">
        <v>50000</v>
      </c>
      <c r="T298" s="216"/>
      <c r="U298" s="210"/>
      <c r="V298" s="210"/>
      <c r="W298" s="216"/>
      <c r="X298" s="217"/>
    </row>
    <row r="299" s="125" customFormat="1" ht="36" customHeight="1" spans="1:24">
      <c r="A299" s="200" t="s">
        <v>609</v>
      </c>
      <c r="B299" s="200" t="s">
        <v>782</v>
      </c>
      <c r="C299" s="200" t="s">
        <v>781</v>
      </c>
      <c r="D299" s="200" t="s">
        <v>75</v>
      </c>
      <c r="E299" s="200" t="s">
        <v>146</v>
      </c>
      <c r="F299" s="200" t="s">
        <v>147</v>
      </c>
      <c r="G299" s="200" t="s">
        <v>338</v>
      </c>
      <c r="H299" s="200" t="s">
        <v>339</v>
      </c>
      <c r="I299" s="217">
        <v>70000</v>
      </c>
      <c r="J299" s="217"/>
      <c r="K299" s="217"/>
      <c r="L299" s="216"/>
      <c r="M299" s="216"/>
      <c r="N299" s="216"/>
      <c r="O299" s="216"/>
      <c r="P299" s="216"/>
      <c r="Q299" s="216"/>
      <c r="R299" s="217">
        <v>70000</v>
      </c>
      <c r="S299" s="217">
        <v>70000</v>
      </c>
      <c r="T299" s="216"/>
      <c r="U299" s="210"/>
      <c r="V299" s="210"/>
      <c r="W299" s="216"/>
      <c r="X299" s="217"/>
    </row>
    <row r="300" s="125" customFormat="1" ht="36" customHeight="1" spans="1:24">
      <c r="A300" s="200" t="s">
        <v>609</v>
      </c>
      <c r="B300" s="200" t="s">
        <v>782</v>
      </c>
      <c r="C300" s="200" t="s">
        <v>781</v>
      </c>
      <c r="D300" s="200" t="s">
        <v>75</v>
      </c>
      <c r="E300" s="200" t="s">
        <v>146</v>
      </c>
      <c r="F300" s="200" t="s">
        <v>147</v>
      </c>
      <c r="G300" s="200" t="s">
        <v>340</v>
      </c>
      <c r="H300" s="200" t="s">
        <v>341</v>
      </c>
      <c r="I300" s="217">
        <v>5000</v>
      </c>
      <c r="J300" s="217"/>
      <c r="K300" s="217"/>
      <c r="L300" s="216"/>
      <c r="M300" s="216"/>
      <c r="N300" s="216"/>
      <c r="O300" s="216"/>
      <c r="P300" s="216"/>
      <c r="Q300" s="216"/>
      <c r="R300" s="217">
        <v>5000</v>
      </c>
      <c r="S300" s="217">
        <v>5000</v>
      </c>
      <c r="T300" s="216"/>
      <c r="U300" s="210"/>
      <c r="V300" s="210"/>
      <c r="W300" s="216"/>
      <c r="X300" s="217"/>
    </row>
    <row r="301" s="125" customFormat="1" ht="36" customHeight="1" spans="1:24">
      <c r="A301" s="200" t="s">
        <v>609</v>
      </c>
      <c r="B301" s="200" t="s">
        <v>782</v>
      </c>
      <c r="C301" s="200" t="s">
        <v>781</v>
      </c>
      <c r="D301" s="200" t="s">
        <v>75</v>
      </c>
      <c r="E301" s="200" t="s">
        <v>146</v>
      </c>
      <c r="F301" s="200" t="s">
        <v>147</v>
      </c>
      <c r="G301" s="200" t="s">
        <v>532</v>
      </c>
      <c r="H301" s="200" t="s">
        <v>533</v>
      </c>
      <c r="I301" s="217">
        <v>20000</v>
      </c>
      <c r="J301" s="217"/>
      <c r="K301" s="217"/>
      <c r="L301" s="216"/>
      <c r="M301" s="216"/>
      <c r="N301" s="216"/>
      <c r="O301" s="216"/>
      <c r="P301" s="216"/>
      <c r="Q301" s="216"/>
      <c r="R301" s="217">
        <v>20000</v>
      </c>
      <c r="S301" s="217">
        <v>20000</v>
      </c>
      <c r="T301" s="216"/>
      <c r="U301" s="210"/>
      <c r="V301" s="210"/>
      <c r="W301" s="216"/>
      <c r="X301" s="217"/>
    </row>
    <row r="302" s="125" customFormat="1" ht="36" customHeight="1" spans="1:24">
      <c r="A302" s="200" t="s">
        <v>609</v>
      </c>
      <c r="B302" s="200" t="s">
        <v>782</v>
      </c>
      <c r="C302" s="200" t="s">
        <v>781</v>
      </c>
      <c r="D302" s="200" t="s">
        <v>75</v>
      </c>
      <c r="E302" s="200" t="s">
        <v>146</v>
      </c>
      <c r="F302" s="200" t="s">
        <v>147</v>
      </c>
      <c r="G302" s="200" t="s">
        <v>675</v>
      </c>
      <c r="H302" s="200" t="s">
        <v>676</v>
      </c>
      <c r="I302" s="217">
        <v>80000</v>
      </c>
      <c r="J302" s="217"/>
      <c r="K302" s="217"/>
      <c r="L302" s="216"/>
      <c r="M302" s="216"/>
      <c r="N302" s="216"/>
      <c r="O302" s="216"/>
      <c r="P302" s="216"/>
      <c r="Q302" s="216"/>
      <c r="R302" s="217">
        <v>80000</v>
      </c>
      <c r="S302" s="217">
        <v>80000</v>
      </c>
      <c r="T302" s="216"/>
      <c r="U302" s="210"/>
      <c r="V302" s="210"/>
      <c r="W302" s="216"/>
      <c r="X302" s="217"/>
    </row>
    <row r="303" s="125" customFormat="1" ht="36" customHeight="1" spans="1:24">
      <c r="A303" s="200"/>
      <c r="B303" s="200"/>
      <c r="C303" s="200" t="s">
        <v>764</v>
      </c>
      <c r="D303" s="200"/>
      <c r="E303" s="200"/>
      <c r="F303" s="200"/>
      <c r="G303" s="200"/>
      <c r="H303" s="200"/>
      <c r="I303" s="217">
        <v>240000</v>
      </c>
      <c r="J303" s="217"/>
      <c r="K303" s="217"/>
      <c r="L303" s="216"/>
      <c r="M303" s="216"/>
      <c r="N303" s="216"/>
      <c r="O303" s="216"/>
      <c r="P303" s="216"/>
      <c r="Q303" s="216"/>
      <c r="R303" s="217">
        <v>240000</v>
      </c>
      <c r="S303" s="217"/>
      <c r="T303" s="216"/>
      <c r="U303" s="210"/>
      <c r="V303" s="210"/>
      <c r="W303" s="216"/>
      <c r="X303" s="217">
        <v>240000</v>
      </c>
    </row>
    <row r="304" s="125" customFormat="1" ht="36" customHeight="1" spans="1:24">
      <c r="A304" s="200" t="s">
        <v>612</v>
      </c>
      <c r="B304" s="200" t="s">
        <v>783</v>
      </c>
      <c r="C304" s="200" t="s">
        <v>764</v>
      </c>
      <c r="D304" s="200" t="s">
        <v>75</v>
      </c>
      <c r="E304" s="200" t="s">
        <v>146</v>
      </c>
      <c r="F304" s="200" t="s">
        <v>147</v>
      </c>
      <c r="G304" s="200" t="s">
        <v>378</v>
      </c>
      <c r="H304" s="200" t="s">
        <v>379</v>
      </c>
      <c r="I304" s="217">
        <v>190000</v>
      </c>
      <c r="J304" s="217"/>
      <c r="K304" s="217"/>
      <c r="L304" s="216"/>
      <c r="M304" s="216"/>
      <c r="N304" s="216"/>
      <c r="O304" s="216"/>
      <c r="P304" s="216"/>
      <c r="Q304" s="216"/>
      <c r="R304" s="217">
        <v>190000</v>
      </c>
      <c r="S304" s="217"/>
      <c r="T304" s="216"/>
      <c r="U304" s="210"/>
      <c r="V304" s="210"/>
      <c r="W304" s="216"/>
      <c r="X304" s="217">
        <v>190000</v>
      </c>
    </row>
    <row r="305" s="125" customFormat="1" ht="36" customHeight="1" spans="1:24">
      <c r="A305" s="200" t="s">
        <v>612</v>
      </c>
      <c r="B305" s="200" t="s">
        <v>783</v>
      </c>
      <c r="C305" s="200" t="s">
        <v>764</v>
      </c>
      <c r="D305" s="200" t="s">
        <v>75</v>
      </c>
      <c r="E305" s="200" t="s">
        <v>158</v>
      </c>
      <c r="F305" s="200" t="s">
        <v>159</v>
      </c>
      <c r="G305" s="200" t="s">
        <v>378</v>
      </c>
      <c r="H305" s="200" t="s">
        <v>379</v>
      </c>
      <c r="I305" s="217">
        <v>50000</v>
      </c>
      <c r="J305" s="217"/>
      <c r="K305" s="217"/>
      <c r="L305" s="216"/>
      <c r="M305" s="216"/>
      <c r="N305" s="216"/>
      <c r="O305" s="216"/>
      <c r="P305" s="216"/>
      <c r="Q305" s="216"/>
      <c r="R305" s="217">
        <v>50000</v>
      </c>
      <c r="S305" s="217"/>
      <c r="T305" s="216"/>
      <c r="U305" s="210"/>
      <c r="V305" s="210"/>
      <c r="W305" s="216"/>
      <c r="X305" s="217">
        <v>50000</v>
      </c>
    </row>
    <row r="306" s="125" customFormat="1" ht="36" customHeight="1" spans="1:24">
      <c r="A306" s="200"/>
      <c r="B306" s="200"/>
      <c r="C306" s="200" t="s">
        <v>758</v>
      </c>
      <c r="D306" s="200"/>
      <c r="E306" s="200"/>
      <c r="F306" s="200"/>
      <c r="G306" s="200"/>
      <c r="H306" s="200"/>
      <c r="I306" s="217">
        <v>120000</v>
      </c>
      <c r="J306" s="217">
        <v>120000</v>
      </c>
      <c r="K306" s="217">
        <v>120000</v>
      </c>
      <c r="L306" s="216"/>
      <c r="M306" s="216"/>
      <c r="N306" s="216"/>
      <c r="O306" s="216"/>
      <c r="P306" s="216"/>
      <c r="Q306" s="216"/>
      <c r="R306" s="217"/>
      <c r="S306" s="217"/>
      <c r="T306" s="216"/>
      <c r="U306" s="210"/>
      <c r="V306" s="210"/>
      <c r="W306" s="216"/>
      <c r="X306" s="217"/>
    </row>
    <row r="307" s="125" customFormat="1" ht="36" customHeight="1" spans="1:24">
      <c r="A307" s="200" t="s">
        <v>609</v>
      </c>
      <c r="B307" s="200" t="s">
        <v>784</v>
      </c>
      <c r="C307" s="200" t="s">
        <v>758</v>
      </c>
      <c r="D307" s="200" t="s">
        <v>75</v>
      </c>
      <c r="E307" s="200" t="s">
        <v>146</v>
      </c>
      <c r="F307" s="200" t="s">
        <v>147</v>
      </c>
      <c r="G307" s="200" t="s">
        <v>378</v>
      </c>
      <c r="H307" s="200" t="s">
        <v>379</v>
      </c>
      <c r="I307" s="217">
        <v>120000</v>
      </c>
      <c r="J307" s="217">
        <v>120000</v>
      </c>
      <c r="K307" s="217">
        <v>120000</v>
      </c>
      <c r="L307" s="216"/>
      <c r="M307" s="216"/>
      <c r="N307" s="216"/>
      <c r="O307" s="216"/>
      <c r="P307" s="216"/>
      <c r="Q307" s="216"/>
      <c r="R307" s="217"/>
      <c r="S307" s="217"/>
      <c r="T307" s="216"/>
      <c r="U307" s="210"/>
      <c r="V307" s="210"/>
      <c r="W307" s="216"/>
      <c r="X307" s="217"/>
    </row>
    <row r="308" s="125" customFormat="1" ht="36" customHeight="1" spans="1:24">
      <c r="A308" s="200"/>
      <c r="B308" s="200"/>
      <c r="C308" s="200" t="s">
        <v>727</v>
      </c>
      <c r="D308" s="200"/>
      <c r="E308" s="200"/>
      <c r="F308" s="200"/>
      <c r="G308" s="200"/>
      <c r="H308" s="200"/>
      <c r="I308" s="217">
        <v>166500</v>
      </c>
      <c r="J308" s="217">
        <v>166500</v>
      </c>
      <c r="K308" s="217">
        <v>166500</v>
      </c>
      <c r="L308" s="216"/>
      <c r="M308" s="216"/>
      <c r="N308" s="216"/>
      <c r="O308" s="216"/>
      <c r="P308" s="216"/>
      <c r="Q308" s="216"/>
      <c r="R308" s="217"/>
      <c r="S308" s="217"/>
      <c r="T308" s="216"/>
      <c r="U308" s="210"/>
      <c r="V308" s="210"/>
      <c r="W308" s="216"/>
      <c r="X308" s="217"/>
    </row>
    <row r="309" s="125" customFormat="1" ht="36" customHeight="1" spans="1:24">
      <c r="A309" s="200" t="s">
        <v>609</v>
      </c>
      <c r="B309" s="200" t="s">
        <v>785</v>
      </c>
      <c r="C309" s="200" t="s">
        <v>727</v>
      </c>
      <c r="D309" s="200" t="s">
        <v>75</v>
      </c>
      <c r="E309" s="200" t="s">
        <v>146</v>
      </c>
      <c r="F309" s="200" t="s">
        <v>147</v>
      </c>
      <c r="G309" s="200" t="s">
        <v>378</v>
      </c>
      <c r="H309" s="200" t="s">
        <v>379</v>
      </c>
      <c r="I309" s="217">
        <v>166500</v>
      </c>
      <c r="J309" s="217">
        <v>166500</v>
      </c>
      <c r="K309" s="217">
        <v>166500</v>
      </c>
      <c r="L309" s="216"/>
      <c r="M309" s="216"/>
      <c r="N309" s="216"/>
      <c r="O309" s="216"/>
      <c r="P309" s="216"/>
      <c r="Q309" s="216"/>
      <c r="R309" s="217"/>
      <c r="S309" s="217"/>
      <c r="T309" s="216"/>
      <c r="U309" s="210"/>
      <c r="V309" s="210"/>
      <c r="W309" s="216"/>
      <c r="X309" s="217"/>
    </row>
    <row r="310" s="125" customFormat="1" ht="36" customHeight="1" spans="1:24">
      <c r="A310" s="200"/>
      <c r="B310" s="200"/>
      <c r="C310" s="200" t="s">
        <v>762</v>
      </c>
      <c r="D310" s="200"/>
      <c r="E310" s="200"/>
      <c r="F310" s="200"/>
      <c r="G310" s="200"/>
      <c r="H310" s="200"/>
      <c r="I310" s="217">
        <v>1500000</v>
      </c>
      <c r="J310" s="217"/>
      <c r="K310" s="217"/>
      <c r="L310" s="216"/>
      <c r="M310" s="216"/>
      <c r="N310" s="216"/>
      <c r="O310" s="216"/>
      <c r="P310" s="216"/>
      <c r="Q310" s="216"/>
      <c r="R310" s="217">
        <v>1500000</v>
      </c>
      <c r="S310" s="217">
        <v>1500000</v>
      </c>
      <c r="T310" s="216"/>
      <c r="U310" s="210"/>
      <c r="V310" s="210"/>
      <c r="W310" s="216"/>
      <c r="X310" s="217"/>
    </row>
    <row r="311" s="125" customFormat="1" ht="36" customHeight="1" spans="1:24">
      <c r="A311" s="200" t="s">
        <v>609</v>
      </c>
      <c r="B311" s="200" t="s">
        <v>786</v>
      </c>
      <c r="C311" s="200" t="s">
        <v>762</v>
      </c>
      <c r="D311" s="200" t="s">
        <v>81</v>
      </c>
      <c r="E311" s="200" t="s">
        <v>146</v>
      </c>
      <c r="F311" s="200" t="s">
        <v>147</v>
      </c>
      <c r="G311" s="200" t="s">
        <v>332</v>
      </c>
      <c r="H311" s="200" t="s">
        <v>333</v>
      </c>
      <c r="I311" s="217">
        <v>250000</v>
      </c>
      <c r="J311" s="217"/>
      <c r="K311" s="217"/>
      <c r="L311" s="216"/>
      <c r="M311" s="216"/>
      <c r="N311" s="216"/>
      <c r="O311" s="216"/>
      <c r="P311" s="216"/>
      <c r="Q311" s="216"/>
      <c r="R311" s="217">
        <v>250000</v>
      </c>
      <c r="S311" s="217">
        <v>250000</v>
      </c>
      <c r="T311" s="216"/>
      <c r="U311" s="210"/>
      <c r="V311" s="210"/>
      <c r="W311" s="216"/>
      <c r="X311" s="217"/>
    </row>
    <row r="312" s="125" customFormat="1" ht="36" customHeight="1" spans="1:24">
      <c r="A312" s="200" t="s">
        <v>609</v>
      </c>
      <c r="B312" s="200" t="s">
        <v>786</v>
      </c>
      <c r="C312" s="200" t="s">
        <v>762</v>
      </c>
      <c r="D312" s="200" t="s">
        <v>81</v>
      </c>
      <c r="E312" s="200" t="s">
        <v>146</v>
      </c>
      <c r="F312" s="200" t="s">
        <v>147</v>
      </c>
      <c r="G312" s="200" t="s">
        <v>537</v>
      </c>
      <c r="H312" s="200" t="s">
        <v>538</v>
      </c>
      <c r="I312" s="217">
        <v>20000</v>
      </c>
      <c r="J312" s="217"/>
      <c r="K312" s="217"/>
      <c r="L312" s="216"/>
      <c r="M312" s="216"/>
      <c r="N312" s="216"/>
      <c r="O312" s="216"/>
      <c r="P312" s="216"/>
      <c r="Q312" s="216"/>
      <c r="R312" s="217">
        <v>20000</v>
      </c>
      <c r="S312" s="217">
        <v>20000</v>
      </c>
      <c r="T312" s="216"/>
      <c r="U312" s="210"/>
      <c r="V312" s="210"/>
      <c r="W312" s="216"/>
      <c r="X312" s="217"/>
    </row>
    <row r="313" s="125" customFormat="1" ht="36" customHeight="1" spans="1:24">
      <c r="A313" s="200" t="s">
        <v>609</v>
      </c>
      <c r="B313" s="200" t="s">
        <v>786</v>
      </c>
      <c r="C313" s="200" t="s">
        <v>762</v>
      </c>
      <c r="D313" s="200" t="s">
        <v>81</v>
      </c>
      <c r="E313" s="200" t="s">
        <v>146</v>
      </c>
      <c r="F313" s="200" t="s">
        <v>147</v>
      </c>
      <c r="G313" s="200" t="s">
        <v>535</v>
      </c>
      <c r="H313" s="200" t="s">
        <v>536</v>
      </c>
      <c r="I313" s="217">
        <v>20000</v>
      </c>
      <c r="J313" s="217"/>
      <c r="K313" s="217"/>
      <c r="L313" s="216"/>
      <c r="M313" s="216"/>
      <c r="N313" s="216"/>
      <c r="O313" s="216"/>
      <c r="P313" s="216"/>
      <c r="Q313" s="216"/>
      <c r="R313" s="217">
        <v>20000</v>
      </c>
      <c r="S313" s="217">
        <v>20000</v>
      </c>
      <c r="T313" s="216"/>
      <c r="U313" s="210"/>
      <c r="V313" s="210"/>
      <c r="W313" s="216"/>
      <c r="X313" s="217"/>
    </row>
    <row r="314" s="125" customFormat="1" ht="36" customHeight="1" spans="1:24">
      <c r="A314" s="200" t="s">
        <v>609</v>
      </c>
      <c r="B314" s="200" t="s">
        <v>786</v>
      </c>
      <c r="C314" s="200" t="s">
        <v>762</v>
      </c>
      <c r="D314" s="200" t="s">
        <v>81</v>
      </c>
      <c r="E314" s="200" t="s">
        <v>146</v>
      </c>
      <c r="F314" s="200" t="s">
        <v>147</v>
      </c>
      <c r="G314" s="200" t="s">
        <v>324</v>
      </c>
      <c r="H314" s="200" t="s">
        <v>325</v>
      </c>
      <c r="I314" s="217">
        <v>30000</v>
      </c>
      <c r="J314" s="217"/>
      <c r="K314" s="217"/>
      <c r="L314" s="216"/>
      <c r="M314" s="216"/>
      <c r="N314" s="216"/>
      <c r="O314" s="216"/>
      <c r="P314" s="216"/>
      <c r="Q314" s="216"/>
      <c r="R314" s="217">
        <v>30000</v>
      </c>
      <c r="S314" s="217">
        <v>30000</v>
      </c>
      <c r="T314" s="216"/>
      <c r="U314" s="210"/>
      <c r="V314" s="210"/>
      <c r="W314" s="216"/>
      <c r="X314" s="217"/>
    </row>
    <row r="315" s="125" customFormat="1" ht="36" customHeight="1" spans="1:24">
      <c r="A315" s="200" t="s">
        <v>609</v>
      </c>
      <c r="B315" s="200" t="s">
        <v>786</v>
      </c>
      <c r="C315" s="200" t="s">
        <v>762</v>
      </c>
      <c r="D315" s="200" t="s">
        <v>81</v>
      </c>
      <c r="E315" s="200" t="s">
        <v>146</v>
      </c>
      <c r="F315" s="200" t="s">
        <v>147</v>
      </c>
      <c r="G315" s="200" t="s">
        <v>326</v>
      </c>
      <c r="H315" s="200" t="s">
        <v>327</v>
      </c>
      <c r="I315" s="217">
        <v>50000</v>
      </c>
      <c r="J315" s="217"/>
      <c r="K315" s="217"/>
      <c r="L315" s="216"/>
      <c r="M315" s="216"/>
      <c r="N315" s="216"/>
      <c r="O315" s="216"/>
      <c r="P315" s="216"/>
      <c r="Q315" s="216"/>
      <c r="R315" s="217">
        <v>50000</v>
      </c>
      <c r="S315" s="217">
        <v>50000</v>
      </c>
      <c r="T315" s="216"/>
      <c r="U315" s="210"/>
      <c r="V315" s="210"/>
      <c r="W315" s="216"/>
      <c r="X315" s="217"/>
    </row>
    <row r="316" s="125" customFormat="1" ht="36" customHeight="1" spans="1:24">
      <c r="A316" s="200" t="s">
        <v>609</v>
      </c>
      <c r="B316" s="200" t="s">
        <v>786</v>
      </c>
      <c r="C316" s="200" t="s">
        <v>762</v>
      </c>
      <c r="D316" s="200" t="s">
        <v>81</v>
      </c>
      <c r="E316" s="200" t="s">
        <v>146</v>
      </c>
      <c r="F316" s="200" t="s">
        <v>147</v>
      </c>
      <c r="G316" s="200" t="s">
        <v>469</v>
      </c>
      <c r="H316" s="200" t="s">
        <v>470</v>
      </c>
      <c r="I316" s="217">
        <v>200000</v>
      </c>
      <c r="J316" s="217"/>
      <c r="K316" s="217"/>
      <c r="L316" s="216"/>
      <c r="M316" s="216"/>
      <c r="N316" s="216"/>
      <c r="O316" s="216"/>
      <c r="P316" s="216"/>
      <c r="Q316" s="216"/>
      <c r="R316" s="217">
        <v>200000</v>
      </c>
      <c r="S316" s="217">
        <v>200000</v>
      </c>
      <c r="T316" s="216"/>
      <c r="U316" s="210"/>
      <c r="V316" s="210"/>
      <c r="W316" s="216"/>
      <c r="X316" s="217"/>
    </row>
    <row r="317" s="125" customFormat="1" ht="36" customHeight="1" spans="1:24">
      <c r="A317" s="200" t="s">
        <v>609</v>
      </c>
      <c r="B317" s="200" t="s">
        <v>786</v>
      </c>
      <c r="C317" s="200" t="s">
        <v>762</v>
      </c>
      <c r="D317" s="200" t="s">
        <v>81</v>
      </c>
      <c r="E317" s="200" t="s">
        <v>146</v>
      </c>
      <c r="F317" s="200" t="s">
        <v>147</v>
      </c>
      <c r="G317" s="200" t="s">
        <v>378</v>
      </c>
      <c r="H317" s="200" t="s">
        <v>379</v>
      </c>
      <c r="I317" s="217">
        <v>600000</v>
      </c>
      <c r="J317" s="217"/>
      <c r="K317" s="217"/>
      <c r="L317" s="216"/>
      <c r="M317" s="216"/>
      <c r="N317" s="216"/>
      <c r="O317" s="216"/>
      <c r="P317" s="216"/>
      <c r="Q317" s="216"/>
      <c r="R317" s="217">
        <v>600000</v>
      </c>
      <c r="S317" s="217">
        <v>600000</v>
      </c>
      <c r="T317" s="216"/>
      <c r="U317" s="210"/>
      <c r="V317" s="210"/>
      <c r="W317" s="216"/>
      <c r="X317" s="217"/>
    </row>
    <row r="318" s="125" customFormat="1" ht="36" customHeight="1" spans="1:24">
      <c r="A318" s="200" t="s">
        <v>609</v>
      </c>
      <c r="B318" s="200" t="s">
        <v>786</v>
      </c>
      <c r="C318" s="200" t="s">
        <v>762</v>
      </c>
      <c r="D318" s="200" t="s">
        <v>81</v>
      </c>
      <c r="E318" s="200" t="s">
        <v>146</v>
      </c>
      <c r="F318" s="200" t="s">
        <v>147</v>
      </c>
      <c r="G318" s="200" t="s">
        <v>340</v>
      </c>
      <c r="H318" s="200" t="s">
        <v>341</v>
      </c>
      <c r="I318" s="217">
        <v>30000</v>
      </c>
      <c r="J318" s="217"/>
      <c r="K318" s="217"/>
      <c r="L318" s="216"/>
      <c r="M318" s="216"/>
      <c r="N318" s="216"/>
      <c r="O318" s="216"/>
      <c r="P318" s="216"/>
      <c r="Q318" s="216"/>
      <c r="R318" s="217">
        <v>30000</v>
      </c>
      <c r="S318" s="217">
        <v>30000</v>
      </c>
      <c r="T318" s="216"/>
      <c r="U318" s="210"/>
      <c r="V318" s="210"/>
      <c r="W318" s="216"/>
      <c r="X318" s="217"/>
    </row>
    <row r="319" s="125" customFormat="1" ht="36" customHeight="1" spans="1:24">
      <c r="A319" s="200" t="s">
        <v>609</v>
      </c>
      <c r="B319" s="200" t="s">
        <v>786</v>
      </c>
      <c r="C319" s="200" t="s">
        <v>762</v>
      </c>
      <c r="D319" s="200" t="s">
        <v>81</v>
      </c>
      <c r="E319" s="200" t="s">
        <v>146</v>
      </c>
      <c r="F319" s="200" t="s">
        <v>147</v>
      </c>
      <c r="G319" s="200" t="s">
        <v>532</v>
      </c>
      <c r="H319" s="200" t="s">
        <v>533</v>
      </c>
      <c r="I319" s="217">
        <v>200000</v>
      </c>
      <c r="J319" s="217"/>
      <c r="K319" s="217"/>
      <c r="L319" s="216"/>
      <c r="M319" s="216"/>
      <c r="N319" s="216"/>
      <c r="O319" s="216"/>
      <c r="P319" s="216"/>
      <c r="Q319" s="216"/>
      <c r="R319" s="217">
        <v>200000</v>
      </c>
      <c r="S319" s="217">
        <v>200000</v>
      </c>
      <c r="T319" s="216"/>
      <c r="U319" s="210"/>
      <c r="V319" s="210"/>
      <c r="W319" s="216"/>
      <c r="X319" s="217"/>
    </row>
    <row r="320" s="125" customFormat="1" ht="36" customHeight="1" spans="1:24">
      <c r="A320" s="200" t="s">
        <v>609</v>
      </c>
      <c r="B320" s="200" t="s">
        <v>786</v>
      </c>
      <c r="C320" s="200" t="s">
        <v>762</v>
      </c>
      <c r="D320" s="200" t="s">
        <v>81</v>
      </c>
      <c r="E320" s="200" t="s">
        <v>146</v>
      </c>
      <c r="F320" s="200" t="s">
        <v>147</v>
      </c>
      <c r="G320" s="200" t="s">
        <v>675</v>
      </c>
      <c r="H320" s="200" t="s">
        <v>676</v>
      </c>
      <c r="I320" s="217">
        <v>100000</v>
      </c>
      <c r="J320" s="217"/>
      <c r="K320" s="217"/>
      <c r="L320" s="216"/>
      <c r="M320" s="216"/>
      <c r="N320" s="216"/>
      <c r="O320" s="216"/>
      <c r="P320" s="216"/>
      <c r="Q320" s="216"/>
      <c r="R320" s="217">
        <v>100000</v>
      </c>
      <c r="S320" s="217">
        <v>100000</v>
      </c>
      <c r="T320" s="216"/>
      <c r="U320" s="210"/>
      <c r="V320" s="210"/>
      <c r="W320" s="216"/>
      <c r="X320" s="217"/>
    </row>
    <row r="321" s="125" customFormat="1" ht="36" customHeight="1" spans="1:24">
      <c r="A321" s="200"/>
      <c r="B321" s="200"/>
      <c r="C321" s="200" t="s">
        <v>764</v>
      </c>
      <c r="D321" s="200"/>
      <c r="E321" s="200"/>
      <c r="F321" s="200"/>
      <c r="G321" s="200"/>
      <c r="H321" s="200"/>
      <c r="I321" s="217">
        <v>100000</v>
      </c>
      <c r="J321" s="217"/>
      <c r="K321" s="217"/>
      <c r="L321" s="216"/>
      <c r="M321" s="216"/>
      <c r="N321" s="216"/>
      <c r="O321" s="216"/>
      <c r="P321" s="216"/>
      <c r="Q321" s="216"/>
      <c r="R321" s="217">
        <v>100000</v>
      </c>
      <c r="S321" s="217"/>
      <c r="T321" s="216"/>
      <c r="U321" s="210"/>
      <c r="V321" s="210"/>
      <c r="W321" s="216"/>
      <c r="X321" s="217">
        <v>100000</v>
      </c>
    </row>
    <row r="322" s="125" customFormat="1" ht="36" customHeight="1" spans="1:24">
      <c r="A322" s="200" t="s">
        <v>609</v>
      </c>
      <c r="B322" s="200" t="s">
        <v>787</v>
      </c>
      <c r="C322" s="200" t="s">
        <v>764</v>
      </c>
      <c r="D322" s="200" t="s">
        <v>81</v>
      </c>
      <c r="E322" s="200" t="s">
        <v>146</v>
      </c>
      <c r="F322" s="200" t="s">
        <v>147</v>
      </c>
      <c r="G322" s="200" t="s">
        <v>532</v>
      </c>
      <c r="H322" s="200" t="s">
        <v>533</v>
      </c>
      <c r="I322" s="217">
        <v>100000</v>
      </c>
      <c r="J322" s="217"/>
      <c r="K322" s="217"/>
      <c r="L322" s="216"/>
      <c r="M322" s="216"/>
      <c r="N322" s="216"/>
      <c r="O322" s="216"/>
      <c r="P322" s="216"/>
      <c r="Q322" s="216"/>
      <c r="R322" s="217">
        <v>100000</v>
      </c>
      <c r="S322" s="217"/>
      <c r="T322" s="216"/>
      <c r="U322" s="210"/>
      <c r="V322" s="210"/>
      <c r="W322" s="216"/>
      <c r="X322" s="217">
        <v>100000</v>
      </c>
    </row>
    <row r="323" s="125" customFormat="1" ht="36" customHeight="1" spans="1:24">
      <c r="A323" s="200"/>
      <c r="B323" s="200"/>
      <c r="C323" s="200" t="s">
        <v>750</v>
      </c>
      <c r="D323" s="200"/>
      <c r="E323" s="200"/>
      <c r="F323" s="200"/>
      <c r="G323" s="200"/>
      <c r="H323" s="200"/>
      <c r="I323" s="217">
        <v>36000</v>
      </c>
      <c r="J323" s="217">
        <v>36000</v>
      </c>
      <c r="K323" s="217">
        <v>36000</v>
      </c>
      <c r="L323" s="216"/>
      <c r="M323" s="216"/>
      <c r="N323" s="216"/>
      <c r="O323" s="216"/>
      <c r="P323" s="216"/>
      <c r="Q323" s="216"/>
      <c r="R323" s="217"/>
      <c r="S323" s="217"/>
      <c r="T323" s="216"/>
      <c r="U323" s="210"/>
      <c r="V323" s="210"/>
      <c r="W323" s="216"/>
      <c r="X323" s="217"/>
    </row>
    <row r="324" s="125" customFormat="1" ht="36" customHeight="1" spans="1:24">
      <c r="A324" s="200" t="s">
        <v>609</v>
      </c>
      <c r="B324" s="200" t="s">
        <v>788</v>
      </c>
      <c r="C324" s="200" t="s">
        <v>750</v>
      </c>
      <c r="D324" s="200" t="s">
        <v>81</v>
      </c>
      <c r="E324" s="200" t="s">
        <v>146</v>
      </c>
      <c r="F324" s="200" t="s">
        <v>147</v>
      </c>
      <c r="G324" s="200" t="s">
        <v>378</v>
      </c>
      <c r="H324" s="200" t="s">
        <v>379</v>
      </c>
      <c r="I324" s="217">
        <v>36000</v>
      </c>
      <c r="J324" s="217">
        <v>36000</v>
      </c>
      <c r="K324" s="217">
        <v>36000</v>
      </c>
      <c r="L324" s="216"/>
      <c r="M324" s="216"/>
      <c r="N324" s="216"/>
      <c r="O324" s="216"/>
      <c r="P324" s="216"/>
      <c r="Q324" s="216"/>
      <c r="R324" s="217"/>
      <c r="S324" s="217"/>
      <c r="T324" s="216"/>
      <c r="U324" s="210"/>
      <c r="V324" s="210"/>
      <c r="W324" s="216"/>
      <c r="X324" s="217"/>
    </row>
    <row r="325" s="125" customFormat="1" ht="36" customHeight="1" spans="1:24">
      <c r="A325" s="200"/>
      <c r="B325" s="200"/>
      <c r="C325" s="200" t="s">
        <v>789</v>
      </c>
      <c r="D325" s="200"/>
      <c r="E325" s="200"/>
      <c r="F325" s="200"/>
      <c r="G325" s="200"/>
      <c r="H325" s="200"/>
      <c r="I325" s="217">
        <v>15538.08</v>
      </c>
      <c r="J325" s="217"/>
      <c r="K325" s="217"/>
      <c r="L325" s="216"/>
      <c r="M325" s="216"/>
      <c r="N325" s="216"/>
      <c r="O325" s="216"/>
      <c r="P325" s="216"/>
      <c r="Q325" s="216"/>
      <c r="R325" s="217">
        <v>15538.08</v>
      </c>
      <c r="S325" s="217"/>
      <c r="T325" s="216"/>
      <c r="U325" s="210"/>
      <c r="V325" s="210"/>
      <c r="W325" s="216"/>
      <c r="X325" s="217">
        <v>15538.08</v>
      </c>
    </row>
    <row r="326" s="125" customFormat="1" ht="36" customHeight="1" spans="1:24">
      <c r="A326" s="200" t="s">
        <v>609</v>
      </c>
      <c r="B326" s="200" t="s">
        <v>790</v>
      </c>
      <c r="C326" s="200" t="s">
        <v>789</v>
      </c>
      <c r="D326" s="200" t="s">
        <v>81</v>
      </c>
      <c r="E326" s="200" t="s">
        <v>158</v>
      </c>
      <c r="F326" s="200" t="s">
        <v>159</v>
      </c>
      <c r="G326" s="200" t="s">
        <v>532</v>
      </c>
      <c r="H326" s="200" t="s">
        <v>533</v>
      </c>
      <c r="I326" s="217">
        <v>2610</v>
      </c>
      <c r="J326" s="217"/>
      <c r="K326" s="217"/>
      <c r="L326" s="216"/>
      <c r="M326" s="216"/>
      <c r="N326" s="216"/>
      <c r="O326" s="216"/>
      <c r="P326" s="216"/>
      <c r="Q326" s="216"/>
      <c r="R326" s="217">
        <v>2610</v>
      </c>
      <c r="S326" s="217"/>
      <c r="T326" s="216"/>
      <c r="U326" s="210"/>
      <c r="V326" s="210"/>
      <c r="W326" s="216"/>
      <c r="X326" s="217">
        <v>2610</v>
      </c>
    </row>
    <row r="327" s="125" customFormat="1" ht="36" customHeight="1" spans="1:24">
      <c r="A327" s="200" t="s">
        <v>609</v>
      </c>
      <c r="B327" s="200" t="s">
        <v>790</v>
      </c>
      <c r="C327" s="200" t="s">
        <v>789</v>
      </c>
      <c r="D327" s="200" t="s">
        <v>81</v>
      </c>
      <c r="E327" s="200" t="s">
        <v>158</v>
      </c>
      <c r="F327" s="200" t="s">
        <v>159</v>
      </c>
      <c r="G327" s="200" t="s">
        <v>532</v>
      </c>
      <c r="H327" s="200" t="s">
        <v>533</v>
      </c>
      <c r="I327" s="217">
        <v>2488</v>
      </c>
      <c r="J327" s="217"/>
      <c r="K327" s="217"/>
      <c r="L327" s="216"/>
      <c r="M327" s="216"/>
      <c r="N327" s="216"/>
      <c r="O327" s="216"/>
      <c r="P327" s="216"/>
      <c r="Q327" s="216"/>
      <c r="R327" s="217">
        <v>2488</v>
      </c>
      <c r="S327" s="217"/>
      <c r="T327" s="216"/>
      <c r="U327" s="210"/>
      <c r="V327" s="210"/>
      <c r="W327" s="216"/>
      <c r="X327" s="217">
        <v>2488</v>
      </c>
    </row>
    <row r="328" s="125" customFormat="1" ht="36" customHeight="1" spans="1:24">
      <c r="A328" s="200" t="s">
        <v>609</v>
      </c>
      <c r="B328" s="200" t="s">
        <v>790</v>
      </c>
      <c r="C328" s="200" t="s">
        <v>789</v>
      </c>
      <c r="D328" s="200" t="s">
        <v>81</v>
      </c>
      <c r="E328" s="200" t="s">
        <v>158</v>
      </c>
      <c r="F328" s="200" t="s">
        <v>159</v>
      </c>
      <c r="G328" s="200" t="s">
        <v>532</v>
      </c>
      <c r="H328" s="200" t="s">
        <v>533</v>
      </c>
      <c r="I328" s="217">
        <v>4589.08</v>
      </c>
      <c r="J328" s="217"/>
      <c r="K328" s="217"/>
      <c r="L328" s="216"/>
      <c r="M328" s="216"/>
      <c r="N328" s="216"/>
      <c r="O328" s="216"/>
      <c r="P328" s="216"/>
      <c r="Q328" s="216"/>
      <c r="R328" s="217">
        <v>4589.08</v>
      </c>
      <c r="S328" s="217"/>
      <c r="T328" s="216"/>
      <c r="U328" s="210"/>
      <c r="V328" s="210"/>
      <c r="W328" s="216"/>
      <c r="X328" s="217">
        <v>4589.08</v>
      </c>
    </row>
    <row r="329" s="125" customFormat="1" ht="36" customHeight="1" spans="1:24">
      <c r="A329" s="200" t="s">
        <v>609</v>
      </c>
      <c r="B329" s="200" t="s">
        <v>790</v>
      </c>
      <c r="C329" s="200" t="s">
        <v>789</v>
      </c>
      <c r="D329" s="200" t="s">
        <v>81</v>
      </c>
      <c r="E329" s="200" t="s">
        <v>158</v>
      </c>
      <c r="F329" s="200" t="s">
        <v>159</v>
      </c>
      <c r="G329" s="200" t="s">
        <v>532</v>
      </c>
      <c r="H329" s="200" t="s">
        <v>533</v>
      </c>
      <c r="I329" s="217">
        <v>2400</v>
      </c>
      <c r="J329" s="217"/>
      <c r="K329" s="217"/>
      <c r="L329" s="216"/>
      <c r="M329" s="216"/>
      <c r="N329" s="216"/>
      <c r="O329" s="216"/>
      <c r="P329" s="216"/>
      <c r="Q329" s="216"/>
      <c r="R329" s="217">
        <v>2400</v>
      </c>
      <c r="S329" s="217"/>
      <c r="T329" s="216"/>
      <c r="U329" s="210"/>
      <c r="V329" s="210"/>
      <c r="W329" s="216"/>
      <c r="X329" s="217">
        <v>2400</v>
      </c>
    </row>
    <row r="330" s="125" customFormat="1" ht="36" customHeight="1" spans="1:24">
      <c r="A330" s="200" t="s">
        <v>609</v>
      </c>
      <c r="B330" s="200" t="s">
        <v>790</v>
      </c>
      <c r="C330" s="200" t="s">
        <v>789</v>
      </c>
      <c r="D330" s="200" t="s">
        <v>81</v>
      </c>
      <c r="E330" s="200" t="s">
        <v>158</v>
      </c>
      <c r="F330" s="200" t="s">
        <v>159</v>
      </c>
      <c r="G330" s="200" t="s">
        <v>532</v>
      </c>
      <c r="H330" s="200" t="s">
        <v>533</v>
      </c>
      <c r="I330" s="217">
        <v>63</v>
      </c>
      <c r="J330" s="217"/>
      <c r="K330" s="217"/>
      <c r="L330" s="216"/>
      <c r="M330" s="216"/>
      <c r="N330" s="216"/>
      <c r="O330" s="216"/>
      <c r="P330" s="216"/>
      <c r="Q330" s="216"/>
      <c r="R330" s="217">
        <v>63</v>
      </c>
      <c r="S330" s="217"/>
      <c r="T330" s="216"/>
      <c r="U330" s="210"/>
      <c r="V330" s="210"/>
      <c r="W330" s="216"/>
      <c r="X330" s="217">
        <v>63</v>
      </c>
    </row>
    <row r="331" s="125" customFormat="1" ht="36" customHeight="1" spans="1:24">
      <c r="A331" s="200" t="s">
        <v>609</v>
      </c>
      <c r="B331" s="200" t="s">
        <v>790</v>
      </c>
      <c r="C331" s="200" t="s">
        <v>789</v>
      </c>
      <c r="D331" s="200" t="s">
        <v>81</v>
      </c>
      <c r="E331" s="200" t="s">
        <v>158</v>
      </c>
      <c r="F331" s="200" t="s">
        <v>159</v>
      </c>
      <c r="G331" s="200" t="s">
        <v>532</v>
      </c>
      <c r="H331" s="200" t="s">
        <v>533</v>
      </c>
      <c r="I331" s="217">
        <v>3388</v>
      </c>
      <c r="J331" s="217"/>
      <c r="K331" s="217"/>
      <c r="L331" s="216"/>
      <c r="M331" s="216"/>
      <c r="N331" s="216"/>
      <c r="O331" s="216"/>
      <c r="P331" s="216"/>
      <c r="Q331" s="216"/>
      <c r="R331" s="217">
        <v>3388</v>
      </c>
      <c r="S331" s="217"/>
      <c r="T331" s="216"/>
      <c r="U331" s="210"/>
      <c r="V331" s="210"/>
      <c r="W331" s="216"/>
      <c r="X331" s="217">
        <v>3388</v>
      </c>
    </row>
    <row r="332" s="125" customFormat="1" ht="36" customHeight="1" spans="1:24">
      <c r="A332" s="200"/>
      <c r="B332" s="200"/>
      <c r="C332" s="200" t="s">
        <v>768</v>
      </c>
      <c r="D332" s="200"/>
      <c r="E332" s="200"/>
      <c r="F332" s="200"/>
      <c r="G332" s="200"/>
      <c r="H332" s="200"/>
      <c r="I332" s="217">
        <v>524</v>
      </c>
      <c r="J332" s="217"/>
      <c r="K332" s="217"/>
      <c r="L332" s="216"/>
      <c r="M332" s="216"/>
      <c r="N332" s="216"/>
      <c r="O332" s="216"/>
      <c r="P332" s="216"/>
      <c r="Q332" s="216"/>
      <c r="R332" s="217">
        <v>524</v>
      </c>
      <c r="S332" s="217"/>
      <c r="T332" s="216"/>
      <c r="U332" s="210"/>
      <c r="V332" s="210"/>
      <c r="W332" s="216"/>
      <c r="X332" s="217">
        <v>524</v>
      </c>
    </row>
    <row r="333" s="125" customFormat="1" ht="36" customHeight="1" spans="1:24">
      <c r="A333" s="200" t="s">
        <v>609</v>
      </c>
      <c r="B333" s="200" t="s">
        <v>791</v>
      </c>
      <c r="C333" s="200" t="s">
        <v>768</v>
      </c>
      <c r="D333" s="200" t="s">
        <v>81</v>
      </c>
      <c r="E333" s="200" t="s">
        <v>146</v>
      </c>
      <c r="F333" s="200" t="s">
        <v>147</v>
      </c>
      <c r="G333" s="200" t="s">
        <v>532</v>
      </c>
      <c r="H333" s="200" t="s">
        <v>533</v>
      </c>
      <c r="I333" s="217">
        <v>524</v>
      </c>
      <c r="J333" s="217"/>
      <c r="K333" s="217"/>
      <c r="L333" s="216"/>
      <c r="M333" s="216"/>
      <c r="N333" s="216"/>
      <c r="O333" s="216"/>
      <c r="P333" s="216"/>
      <c r="Q333" s="216"/>
      <c r="R333" s="217">
        <v>524</v>
      </c>
      <c r="S333" s="217"/>
      <c r="T333" s="216"/>
      <c r="U333" s="210"/>
      <c r="V333" s="210"/>
      <c r="W333" s="216"/>
      <c r="X333" s="217">
        <v>524</v>
      </c>
    </row>
    <row r="334" s="125" customFormat="1" ht="36" customHeight="1" spans="1:24">
      <c r="A334" s="200"/>
      <c r="B334" s="200"/>
      <c r="C334" s="200" t="s">
        <v>774</v>
      </c>
      <c r="D334" s="200"/>
      <c r="E334" s="200"/>
      <c r="F334" s="200"/>
      <c r="G334" s="200"/>
      <c r="H334" s="200"/>
      <c r="I334" s="217">
        <v>727416.98</v>
      </c>
      <c r="J334" s="217"/>
      <c r="K334" s="217"/>
      <c r="L334" s="216"/>
      <c r="M334" s="216"/>
      <c r="N334" s="216"/>
      <c r="O334" s="216"/>
      <c r="P334" s="216"/>
      <c r="Q334" s="216"/>
      <c r="R334" s="217">
        <v>727416.98</v>
      </c>
      <c r="S334" s="217">
        <v>727416.98</v>
      </c>
      <c r="T334" s="216"/>
      <c r="U334" s="210"/>
      <c r="V334" s="210"/>
      <c r="W334" s="216"/>
      <c r="X334" s="217"/>
    </row>
    <row r="335" s="125" customFormat="1" ht="36" customHeight="1" spans="1:24">
      <c r="A335" s="200" t="s">
        <v>609</v>
      </c>
      <c r="B335" s="200" t="s">
        <v>792</v>
      </c>
      <c r="C335" s="200" t="s">
        <v>774</v>
      </c>
      <c r="D335" s="200" t="s">
        <v>81</v>
      </c>
      <c r="E335" s="200" t="s">
        <v>146</v>
      </c>
      <c r="F335" s="200" t="s">
        <v>147</v>
      </c>
      <c r="G335" s="200" t="s">
        <v>532</v>
      </c>
      <c r="H335" s="200" t="s">
        <v>533</v>
      </c>
      <c r="I335" s="217">
        <v>727416.98</v>
      </c>
      <c r="J335" s="217"/>
      <c r="K335" s="217"/>
      <c r="L335" s="216"/>
      <c r="M335" s="216"/>
      <c r="N335" s="216"/>
      <c r="O335" s="216"/>
      <c r="P335" s="216"/>
      <c r="Q335" s="216"/>
      <c r="R335" s="217">
        <v>727416.98</v>
      </c>
      <c r="S335" s="217">
        <v>727416.98</v>
      </c>
      <c r="T335" s="216"/>
      <c r="U335" s="210"/>
      <c r="V335" s="210"/>
      <c r="W335" s="216"/>
      <c r="X335" s="217"/>
    </row>
    <row r="336" s="125" customFormat="1" ht="36" customHeight="1" spans="1:24">
      <c r="A336" s="200"/>
      <c r="B336" s="200"/>
      <c r="C336" s="200" t="s">
        <v>793</v>
      </c>
      <c r="D336" s="200"/>
      <c r="E336" s="200"/>
      <c r="F336" s="200"/>
      <c r="G336" s="200"/>
      <c r="H336" s="200"/>
      <c r="I336" s="217">
        <v>174</v>
      </c>
      <c r="J336" s="217"/>
      <c r="K336" s="217"/>
      <c r="L336" s="216"/>
      <c r="M336" s="216"/>
      <c r="N336" s="216"/>
      <c r="O336" s="216"/>
      <c r="P336" s="216"/>
      <c r="Q336" s="216"/>
      <c r="R336" s="217">
        <v>174</v>
      </c>
      <c r="S336" s="217"/>
      <c r="T336" s="216"/>
      <c r="U336" s="210"/>
      <c r="V336" s="210"/>
      <c r="W336" s="216"/>
      <c r="X336" s="217">
        <v>174</v>
      </c>
    </row>
    <row r="337" s="125" customFormat="1" ht="36" customHeight="1" spans="1:24">
      <c r="A337" s="200" t="s">
        <v>609</v>
      </c>
      <c r="B337" s="200" t="s">
        <v>794</v>
      </c>
      <c r="C337" s="200" t="s">
        <v>793</v>
      </c>
      <c r="D337" s="200" t="s">
        <v>81</v>
      </c>
      <c r="E337" s="200" t="s">
        <v>158</v>
      </c>
      <c r="F337" s="200" t="s">
        <v>159</v>
      </c>
      <c r="G337" s="200" t="s">
        <v>532</v>
      </c>
      <c r="H337" s="200" t="s">
        <v>533</v>
      </c>
      <c r="I337" s="217">
        <v>174</v>
      </c>
      <c r="J337" s="217"/>
      <c r="K337" s="217"/>
      <c r="L337" s="216"/>
      <c r="M337" s="216"/>
      <c r="N337" s="216"/>
      <c r="O337" s="216"/>
      <c r="P337" s="216"/>
      <c r="Q337" s="216"/>
      <c r="R337" s="217">
        <v>174</v>
      </c>
      <c r="S337" s="217"/>
      <c r="T337" s="216"/>
      <c r="U337" s="210"/>
      <c r="V337" s="210"/>
      <c r="W337" s="216"/>
      <c r="X337" s="217">
        <v>174</v>
      </c>
    </row>
    <row r="338" s="125" customFormat="1" ht="36" customHeight="1" spans="1:24">
      <c r="A338" s="200"/>
      <c r="B338" s="200"/>
      <c r="C338" s="200" t="s">
        <v>776</v>
      </c>
      <c r="D338" s="200"/>
      <c r="E338" s="200"/>
      <c r="F338" s="200"/>
      <c r="G338" s="200"/>
      <c r="H338" s="200"/>
      <c r="I338" s="217">
        <v>72000</v>
      </c>
      <c r="J338" s="217">
        <v>72000</v>
      </c>
      <c r="K338" s="217">
        <v>72000</v>
      </c>
      <c r="L338" s="216"/>
      <c r="M338" s="216"/>
      <c r="N338" s="216"/>
      <c r="O338" s="216"/>
      <c r="P338" s="216"/>
      <c r="Q338" s="216"/>
      <c r="R338" s="217"/>
      <c r="S338" s="217"/>
      <c r="T338" s="216"/>
      <c r="U338" s="210"/>
      <c r="V338" s="210"/>
      <c r="W338" s="216"/>
      <c r="X338" s="217"/>
    </row>
    <row r="339" s="125" customFormat="1" ht="36" customHeight="1" spans="1:24">
      <c r="A339" s="200" t="s">
        <v>609</v>
      </c>
      <c r="B339" s="200" t="s">
        <v>795</v>
      </c>
      <c r="C339" s="200" t="s">
        <v>776</v>
      </c>
      <c r="D339" s="200" t="s">
        <v>81</v>
      </c>
      <c r="E339" s="200" t="s">
        <v>146</v>
      </c>
      <c r="F339" s="200" t="s">
        <v>147</v>
      </c>
      <c r="G339" s="200" t="s">
        <v>378</v>
      </c>
      <c r="H339" s="200" t="s">
        <v>379</v>
      </c>
      <c r="I339" s="217">
        <v>72000</v>
      </c>
      <c r="J339" s="217">
        <v>72000</v>
      </c>
      <c r="K339" s="217">
        <v>72000</v>
      </c>
      <c r="L339" s="216"/>
      <c r="M339" s="216"/>
      <c r="N339" s="216"/>
      <c r="O339" s="216"/>
      <c r="P339" s="216"/>
      <c r="Q339" s="216"/>
      <c r="R339" s="217"/>
      <c r="S339" s="217"/>
      <c r="T339" s="216"/>
      <c r="U339" s="210"/>
      <c r="V339" s="210"/>
      <c r="W339" s="216"/>
      <c r="X339" s="217"/>
    </row>
    <row r="340" s="125" customFormat="1" ht="36" customHeight="1" spans="1:24">
      <c r="A340" s="200"/>
      <c r="B340" s="200"/>
      <c r="C340" s="200" t="s">
        <v>742</v>
      </c>
      <c r="D340" s="200"/>
      <c r="E340" s="200"/>
      <c r="F340" s="200"/>
      <c r="G340" s="200"/>
      <c r="H340" s="200"/>
      <c r="I340" s="217">
        <v>1379000</v>
      </c>
      <c r="J340" s="217"/>
      <c r="K340" s="217"/>
      <c r="L340" s="216"/>
      <c r="M340" s="216"/>
      <c r="N340" s="216"/>
      <c r="O340" s="216"/>
      <c r="P340" s="216"/>
      <c r="Q340" s="216"/>
      <c r="R340" s="217">
        <v>1379000</v>
      </c>
      <c r="S340" s="217">
        <v>1379000</v>
      </c>
      <c r="T340" s="216"/>
      <c r="U340" s="210"/>
      <c r="V340" s="210"/>
      <c r="W340" s="216"/>
      <c r="X340" s="217"/>
    </row>
    <row r="341" s="125" customFormat="1" ht="36" customHeight="1" spans="1:24">
      <c r="A341" s="200" t="s">
        <v>609</v>
      </c>
      <c r="B341" s="200" t="s">
        <v>796</v>
      </c>
      <c r="C341" s="200" t="s">
        <v>742</v>
      </c>
      <c r="D341" s="200" t="s">
        <v>77</v>
      </c>
      <c r="E341" s="200" t="s">
        <v>146</v>
      </c>
      <c r="F341" s="200" t="s">
        <v>147</v>
      </c>
      <c r="G341" s="200" t="s">
        <v>332</v>
      </c>
      <c r="H341" s="200" t="s">
        <v>333</v>
      </c>
      <c r="I341" s="217">
        <v>50000</v>
      </c>
      <c r="J341" s="217"/>
      <c r="K341" s="217"/>
      <c r="L341" s="216"/>
      <c r="M341" s="216"/>
      <c r="N341" s="216"/>
      <c r="O341" s="216"/>
      <c r="P341" s="216"/>
      <c r="Q341" s="216"/>
      <c r="R341" s="217">
        <v>50000</v>
      </c>
      <c r="S341" s="217">
        <v>50000</v>
      </c>
      <c r="T341" s="216"/>
      <c r="U341" s="210"/>
      <c r="V341" s="210"/>
      <c r="W341" s="216"/>
      <c r="X341" s="217"/>
    </row>
    <row r="342" s="125" customFormat="1" ht="36" customHeight="1" spans="1:24">
      <c r="A342" s="200" t="s">
        <v>609</v>
      </c>
      <c r="B342" s="200" t="s">
        <v>796</v>
      </c>
      <c r="C342" s="200" t="s">
        <v>742</v>
      </c>
      <c r="D342" s="200" t="s">
        <v>77</v>
      </c>
      <c r="E342" s="200" t="s">
        <v>146</v>
      </c>
      <c r="F342" s="200" t="s">
        <v>147</v>
      </c>
      <c r="G342" s="200" t="s">
        <v>618</v>
      </c>
      <c r="H342" s="200" t="s">
        <v>619</v>
      </c>
      <c r="I342" s="217">
        <v>10000</v>
      </c>
      <c r="J342" s="217"/>
      <c r="K342" s="217"/>
      <c r="L342" s="216"/>
      <c r="M342" s="216"/>
      <c r="N342" s="216"/>
      <c r="O342" s="216"/>
      <c r="P342" s="216"/>
      <c r="Q342" s="216"/>
      <c r="R342" s="217">
        <v>10000</v>
      </c>
      <c r="S342" s="217">
        <v>10000</v>
      </c>
      <c r="T342" s="216"/>
      <c r="U342" s="210"/>
      <c r="V342" s="210"/>
      <c r="W342" s="216"/>
      <c r="X342" s="217"/>
    </row>
    <row r="343" s="125" customFormat="1" ht="36" customHeight="1" spans="1:24">
      <c r="A343" s="200" t="s">
        <v>609</v>
      </c>
      <c r="B343" s="200" t="s">
        <v>796</v>
      </c>
      <c r="C343" s="200" t="s">
        <v>742</v>
      </c>
      <c r="D343" s="200" t="s">
        <v>77</v>
      </c>
      <c r="E343" s="200" t="s">
        <v>146</v>
      </c>
      <c r="F343" s="200" t="s">
        <v>147</v>
      </c>
      <c r="G343" s="200" t="s">
        <v>334</v>
      </c>
      <c r="H343" s="200" t="s">
        <v>335</v>
      </c>
      <c r="I343" s="217">
        <v>2000</v>
      </c>
      <c r="J343" s="217"/>
      <c r="K343" s="217"/>
      <c r="L343" s="216"/>
      <c r="M343" s="216"/>
      <c r="N343" s="216"/>
      <c r="O343" s="216"/>
      <c r="P343" s="216"/>
      <c r="Q343" s="216"/>
      <c r="R343" s="217">
        <v>2000</v>
      </c>
      <c r="S343" s="217">
        <v>2000</v>
      </c>
      <c r="T343" s="216"/>
      <c r="U343" s="210"/>
      <c r="V343" s="210"/>
      <c r="W343" s="216"/>
      <c r="X343" s="217"/>
    </row>
    <row r="344" s="125" customFormat="1" ht="36" customHeight="1" spans="1:24">
      <c r="A344" s="200" t="s">
        <v>609</v>
      </c>
      <c r="B344" s="200" t="s">
        <v>796</v>
      </c>
      <c r="C344" s="200" t="s">
        <v>742</v>
      </c>
      <c r="D344" s="200" t="s">
        <v>77</v>
      </c>
      <c r="E344" s="200" t="s">
        <v>146</v>
      </c>
      <c r="F344" s="200" t="s">
        <v>147</v>
      </c>
      <c r="G344" s="200" t="s">
        <v>537</v>
      </c>
      <c r="H344" s="200" t="s">
        <v>538</v>
      </c>
      <c r="I344" s="217">
        <v>5000</v>
      </c>
      <c r="J344" s="217"/>
      <c r="K344" s="217"/>
      <c r="L344" s="216"/>
      <c r="M344" s="216"/>
      <c r="N344" s="216"/>
      <c r="O344" s="216"/>
      <c r="P344" s="216"/>
      <c r="Q344" s="216"/>
      <c r="R344" s="217">
        <v>5000</v>
      </c>
      <c r="S344" s="217">
        <v>5000</v>
      </c>
      <c r="T344" s="216"/>
      <c r="U344" s="210"/>
      <c r="V344" s="210"/>
      <c r="W344" s="216"/>
      <c r="X344" s="217"/>
    </row>
    <row r="345" s="125" customFormat="1" ht="36" customHeight="1" spans="1:24">
      <c r="A345" s="200" t="s">
        <v>609</v>
      </c>
      <c r="B345" s="200" t="s">
        <v>796</v>
      </c>
      <c r="C345" s="200" t="s">
        <v>742</v>
      </c>
      <c r="D345" s="200" t="s">
        <v>77</v>
      </c>
      <c r="E345" s="200" t="s">
        <v>146</v>
      </c>
      <c r="F345" s="200" t="s">
        <v>147</v>
      </c>
      <c r="G345" s="200" t="s">
        <v>535</v>
      </c>
      <c r="H345" s="200" t="s">
        <v>536</v>
      </c>
      <c r="I345" s="217">
        <v>20000</v>
      </c>
      <c r="J345" s="217"/>
      <c r="K345" s="217"/>
      <c r="L345" s="216"/>
      <c r="M345" s="216"/>
      <c r="N345" s="216"/>
      <c r="O345" s="216"/>
      <c r="P345" s="216"/>
      <c r="Q345" s="216"/>
      <c r="R345" s="217">
        <v>20000</v>
      </c>
      <c r="S345" s="217">
        <v>20000</v>
      </c>
      <c r="T345" s="216"/>
      <c r="U345" s="210"/>
      <c r="V345" s="210"/>
      <c r="W345" s="216"/>
      <c r="X345" s="217"/>
    </row>
    <row r="346" s="125" customFormat="1" ht="36" customHeight="1" spans="1:24">
      <c r="A346" s="200" t="s">
        <v>609</v>
      </c>
      <c r="B346" s="200" t="s">
        <v>796</v>
      </c>
      <c r="C346" s="200" t="s">
        <v>742</v>
      </c>
      <c r="D346" s="200" t="s">
        <v>77</v>
      </c>
      <c r="E346" s="200" t="s">
        <v>146</v>
      </c>
      <c r="F346" s="200" t="s">
        <v>147</v>
      </c>
      <c r="G346" s="200" t="s">
        <v>324</v>
      </c>
      <c r="H346" s="200" t="s">
        <v>325</v>
      </c>
      <c r="I346" s="217">
        <v>30000</v>
      </c>
      <c r="J346" s="217"/>
      <c r="K346" s="217"/>
      <c r="L346" s="216"/>
      <c r="M346" s="216"/>
      <c r="N346" s="216"/>
      <c r="O346" s="216"/>
      <c r="P346" s="216"/>
      <c r="Q346" s="216"/>
      <c r="R346" s="217">
        <v>30000</v>
      </c>
      <c r="S346" s="217">
        <v>30000</v>
      </c>
      <c r="T346" s="216"/>
      <c r="U346" s="210"/>
      <c r="V346" s="210"/>
      <c r="W346" s="216"/>
      <c r="X346" s="217"/>
    </row>
    <row r="347" s="125" customFormat="1" ht="36" customHeight="1" spans="1:24">
      <c r="A347" s="200" t="s">
        <v>609</v>
      </c>
      <c r="B347" s="200" t="s">
        <v>796</v>
      </c>
      <c r="C347" s="200" t="s">
        <v>742</v>
      </c>
      <c r="D347" s="200" t="s">
        <v>77</v>
      </c>
      <c r="E347" s="200" t="s">
        <v>146</v>
      </c>
      <c r="F347" s="200" t="s">
        <v>147</v>
      </c>
      <c r="G347" s="200" t="s">
        <v>744</v>
      </c>
      <c r="H347" s="200" t="s">
        <v>745</v>
      </c>
      <c r="I347" s="217">
        <v>50000</v>
      </c>
      <c r="J347" s="217"/>
      <c r="K347" s="217"/>
      <c r="L347" s="216"/>
      <c r="M347" s="216"/>
      <c r="N347" s="216"/>
      <c r="O347" s="216"/>
      <c r="P347" s="216"/>
      <c r="Q347" s="216"/>
      <c r="R347" s="217">
        <v>50000</v>
      </c>
      <c r="S347" s="217">
        <v>50000</v>
      </c>
      <c r="T347" s="216"/>
      <c r="U347" s="210"/>
      <c r="V347" s="210"/>
      <c r="W347" s="216"/>
      <c r="X347" s="217"/>
    </row>
    <row r="348" s="125" customFormat="1" ht="36" customHeight="1" spans="1:24">
      <c r="A348" s="200" t="s">
        <v>609</v>
      </c>
      <c r="B348" s="200" t="s">
        <v>796</v>
      </c>
      <c r="C348" s="200" t="s">
        <v>742</v>
      </c>
      <c r="D348" s="200" t="s">
        <v>77</v>
      </c>
      <c r="E348" s="200" t="s">
        <v>146</v>
      </c>
      <c r="F348" s="200" t="s">
        <v>147</v>
      </c>
      <c r="G348" s="200" t="s">
        <v>326</v>
      </c>
      <c r="H348" s="200" t="s">
        <v>327</v>
      </c>
      <c r="I348" s="217">
        <v>30000</v>
      </c>
      <c r="J348" s="217"/>
      <c r="K348" s="217"/>
      <c r="L348" s="216"/>
      <c r="M348" s="216"/>
      <c r="N348" s="216"/>
      <c r="O348" s="216"/>
      <c r="P348" s="216"/>
      <c r="Q348" s="216"/>
      <c r="R348" s="217">
        <v>30000</v>
      </c>
      <c r="S348" s="217">
        <v>30000</v>
      </c>
      <c r="T348" s="216"/>
      <c r="U348" s="210"/>
      <c r="V348" s="210"/>
      <c r="W348" s="216"/>
      <c r="X348" s="217"/>
    </row>
    <row r="349" s="125" customFormat="1" ht="36" customHeight="1" spans="1:24">
      <c r="A349" s="200" t="s">
        <v>609</v>
      </c>
      <c r="B349" s="200" t="s">
        <v>796</v>
      </c>
      <c r="C349" s="200" t="s">
        <v>742</v>
      </c>
      <c r="D349" s="200" t="s">
        <v>77</v>
      </c>
      <c r="E349" s="200" t="s">
        <v>146</v>
      </c>
      <c r="F349" s="200" t="s">
        <v>147</v>
      </c>
      <c r="G349" s="200" t="s">
        <v>467</v>
      </c>
      <c r="H349" s="200" t="s">
        <v>468</v>
      </c>
      <c r="I349" s="217">
        <v>10000</v>
      </c>
      <c r="J349" s="217"/>
      <c r="K349" s="217"/>
      <c r="L349" s="216"/>
      <c r="M349" s="216"/>
      <c r="N349" s="216"/>
      <c r="O349" s="216"/>
      <c r="P349" s="216"/>
      <c r="Q349" s="216"/>
      <c r="R349" s="217">
        <v>10000</v>
      </c>
      <c r="S349" s="217">
        <v>10000</v>
      </c>
      <c r="T349" s="216"/>
      <c r="U349" s="210"/>
      <c r="V349" s="210"/>
      <c r="W349" s="216"/>
      <c r="X349" s="217"/>
    </row>
    <row r="350" s="125" customFormat="1" ht="36" customHeight="1" spans="1:24">
      <c r="A350" s="200" t="s">
        <v>609</v>
      </c>
      <c r="B350" s="200" t="s">
        <v>796</v>
      </c>
      <c r="C350" s="200" t="s">
        <v>742</v>
      </c>
      <c r="D350" s="200" t="s">
        <v>77</v>
      </c>
      <c r="E350" s="200" t="s">
        <v>146</v>
      </c>
      <c r="F350" s="200" t="s">
        <v>147</v>
      </c>
      <c r="G350" s="200" t="s">
        <v>746</v>
      </c>
      <c r="H350" s="200" t="s">
        <v>747</v>
      </c>
      <c r="I350" s="217">
        <v>10000</v>
      </c>
      <c r="J350" s="217"/>
      <c r="K350" s="217"/>
      <c r="L350" s="216"/>
      <c r="M350" s="216"/>
      <c r="N350" s="216"/>
      <c r="O350" s="216"/>
      <c r="P350" s="216"/>
      <c r="Q350" s="216"/>
      <c r="R350" s="217">
        <v>10000</v>
      </c>
      <c r="S350" s="217">
        <v>10000</v>
      </c>
      <c r="T350" s="216"/>
      <c r="U350" s="210"/>
      <c r="V350" s="210"/>
      <c r="W350" s="216"/>
      <c r="X350" s="217"/>
    </row>
    <row r="351" s="125" customFormat="1" ht="36" customHeight="1" spans="1:24">
      <c r="A351" s="200" t="s">
        <v>609</v>
      </c>
      <c r="B351" s="200" t="s">
        <v>796</v>
      </c>
      <c r="C351" s="200" t="s">
        <v>742</v>
      </c>
      <c r="D351" s="200" t="s">
        <v>77</v>
      </c>
      <c r="E351" s="200" t="s">
        <v>146</v>
      </c>
      <c r="F351" s="200" t="s">
        <v>147</v>
      </c>
      <c r="G351" s="200" t="s">
        <v>620</v>
      </c>
      <c r="H351" s="200" t="s">
        <v>621</v>
      </c>
      <c r="I351" s="217">
        <v>10000</v>
      </c>
      <c r="J351" s="217"/>
      <c r="K351" s="217"/>
      <c r="L351" s="216"/>
      <c r="M351" s="216"/>
      <c r="N351" s="216"/>
      <c r="O351" s="216"/>
      <c r="P351" s="216"/>
      <c r="Q351" s="216"/>
      <c r="R351" s="217">
        <v>10000</v>
      </c>
      <c r="S351" s="217">
        <v>10000</v>
      </c>
      <c r="T351" s="216"/>
      <c r="U351" s="210"/>
      <c r="V351" s="210"/>
      <c r="W351" s="216"/>
      <c r="X351" s="217"/>
    </row>
    <row r="352" s="125" customFormat="1" ht="36" customHeight="1" spans="1:24">
      <c r="A352" s="200" t="s">
        <v>609</v>
      </c>
      <c r="B352" s="200" t="s">
        <v>796</v>
      </c>
      <c r="C352" s="200" t="s">
        <v>742</v>
      </c>
      <c r="D352" s="200" t="s">
        <v>77</v>
      </c>
      <c r="E352" s="200" t="s">
        <v>146</v>
      </c>
      <c r="F352" s="200" t="s">
        <v>147</v>
      </c>
      <c r="G352" s="200" t="s">
        <v>321</v>
      </c>
      <c r="H352" s="200" t="s">
        <v>240</v>
      </c>
      <c r="I352" s="217">
        <v>12000</v>
      </c>
      <c r="J352" s="217"/>
      <c r="K352" s="217"/>
      <c r="L352" s="216"/>
      <c r="M352" s="216"/>
      <c r="N352" s="216"/>
      <c r="O352" s="216"/>
      <c r="P352" s="216"/>
      <c r="Q352" s="216"/>
      <c r="R352" s="217">
        <v>12000</v>
      </c>
      <c r="S352" s="217">
        <v>12000</v>
      </c>
      <c r="T352" s="216"/>
      <c r="U352" s="210"/>
      <c r="V352" s="210"/>
      <c r="W352" s="216"/>
      <c r="X352" s="217"/>
    </row>
    <row r="353" s="125" customFormat="1" ht="36" customHeight="1" spans="1:24">
      <c r="A353" s="200" t="s">
        <v>609</v>
      </c>
      <c r="B353" s="200" t="s">
        <v>796</v>
      </c>
      <c r="C353" s="200" t="s">
        <v>742</v>
      </c>
      <c r="D353" s="200" t="s">
        <v>77</v>
      </c>
      <c r="E353" s="200" t="s">
        <v>146</v>
      </c>
      <c r="F353" s="200" t="s">
        <v>147</v>
      </c>
      <c r="G353" s="200" t="s">
        <v>469</v>
      </c>
      <c r="H353" s="200" t="s">
        <v>470</v>
      </c>
      <c r="I353" s="217">
        <v>700000</v>
      </c>
      <c r="J353" s="217"/>
      <c r="K353" s="217"/>
      <c r="L353" s="216"/>
      <c r="M353" s="216"/>
      <c r="N353" s="216"/>
      <c r="O353" s="216"/>
      <c r="P353" s="216"/>
      <c r="Q353" s="216"/>
      <c r="R353" s="217">
        <v>700000</v>
      </c>
      <c r="S353" s="217">
        <v>700000</v>
      </c>
      <c r="T353" s="216"/>
      <c r="U353" s="210"/>
      <c r="V353" s="210"/>
      <c r="W353" s="216"/>
      <c r="X353" s="217"/>
    </row>
    <row r="354" s="125" customFormat="1" ht="36" customHeight="1" spans="1:24">
      <c r="A354" s="200" t="s">
        <v>609</v>
      </c>
      <c r="B354" s="200" t="s">
        <v>796</v>
      </c>
      <c r="C354" s="200" t="s">
        <v>742</v>
      </c>
      <c r="D354" s="200" t="s">
        <v>77</v>
      </c>
      <c r="E354" s="200" t="s">
        <v>146</v>
      </c>
      <c r="F354" s="200" t="s">
        <v>147</v>
      </c>
      <c r="G354" s="200" t="s">
        <v>378</v>
      </c>
      <c r="H354" s="200" t="s">
        <v>379</v>
      </c>
      <c r="I354" s="217">
        <v>100000</v>
      </c>
      <c r="J354" s="217"/>
      <c r="K354" s="217"/>
      <c r="L354" s="216"/>
      <c r="M354" s="216"/>
      <c r="N354" s="216"/>
      <c r="O354" s="216"/>
      <c r="P354" s="216"/>
      <c r="Q354" s="216"/>
      <c r="R354" s="217">
        <v>100000</v>
      </c>
      <c r="S354" s="217">
        <v>100000</v>
      </c>
      <c r="T354" s="216"/>
      <c r="U354" s="210"/>
      <c r="V354" s="210"/>
      <c r="W354" s="216"/>
      <c r="X354" s="217"/>
    </row>
    <row r="355" s="125" customFormat="1" ht="36" customHeight="1" spans="1:24">
      <c r="A355" s="200" t="s">
        <v>609</v>
      </c>
      <c r="B355" s="200" t="s">
        <v>796</v>
      </c>
      <c r="C355" s="200" t="s">
        <v>742</v>
      </c>
      <c r="D355" s="200" t="s">
        <v>77</v>
      </c>
      <c r="E355" s="200" t="s">
        <v>146</v>
      </c>
      <c r="F355" s="200" t="s">
        <v>147</v>
      </c>
      <c r="G355" s="200" t="s">
        <v>380</v>
      </c>
      <c r="H355" s="200" t="s">
        <v>381</v>
      </c>
      <c r="I355" s="217">
        <v>130000</v>
      </c>
      <c r="J355" s="217"/>
      <c r="K355" s="217"/>
      <c r="L355" s="216"/>
      <c r="M355" s="216"/>
      <c r="N355" s="216"/>
      <c r="O355" s="216"/>
      <c r="P355" s="216"/>
      <c r="Q355" s="216"/>
      <c r="R355" s="217">
        <v>130000</v>
      </c>
      <c r="S355" s="217">
        <v>130000</v>
      </c>
      <c r="T355" s="216"/>
      <c r="U355" s="210"/>
      <c r="V355" s="210"/>
      <c r="W355" s="216"/>
      <c r="X355" s="217"/>
    </row>
    <row r="356" s="125" customFormat="1" ht="36" customHeight="1" spans="1:24">
      <c r="A356" s="200" t="s">
        <v>609</v>
      </c>
      <c r="B356" s="200" t="s">
        <v>796</v>
      </c>
      <c r="C356" s="200" t="s">
        <v>742</v>
      </c>
      <c r="D356" s="200" t="s">
        <v>77</v>
      </c>
      <c r="E356" s="200" t="s">
        <v>146</v>
      </c>
      <c r="F356" s="200" t="s">
        <v>147</v>
      </c>
      <c r="G356" s="200" t="s">
        <v>330</v>
      </c>
      <c r="H356" s="200" t="s">
        <v>331</v>
      </c>
      <c r="I356" s="217">
        <v>20000</v>
      </c>
      <c r="J356" s="217"/>
      <c r="K356" s="217"/>
      <c r="L356" s="216"/>
      <c r="M356" s="216"/>
      <c r="N356" s="216"/>
      <c r="O356" s="216"/>
      <c r="P356" s="216"/>
      <c r="Q356" s="216"/>
      <c r="R356" s="217">
        <v>20000</v>
      </c>
      <c r="S356" s="217">
        <v>20000</v>
      </c>
      <c r="T356" s="216"/>
      <c r="U356" s="210"/>
      <c r="V356" s="210"/>
      <c r="W356" s="216"/>
      <c r="X356" s="217"/>
    </row>
    <row r="357" s="125" customFormat="1" ht="36" customHeight="1" spans="1:24">
      <c r="A357" s="200" t="s">
        <v>609</v>
      </c>
      <c r="B357" s="200" t="s">
        <v>796</v>
      </c>
      <c r="C357" s="200" t="s">
        <v>742</v>
      </c>
      <c r="D357" s="200" t="s">
        <v>77</v>
      </c>
      <c r="E357" s="200" t="s">
        <v>146</v>
      </c>
      <c r="F357" s="200" t="s">
        <v>147</v>
      </c>
      <c r="G357" s="200" t="s">
        <v>338</v>
      </c>
      <c r="H357" s="200" t="s">
        <v>339</v>
      </c>
      <c r="I357" s="217">
        <v>30000</v>
      </c>
      <c r="J357" s="217"/>
      <c r="K357" s="217"/>
      <c r="L357" s="216"/>
      <c r="M357" s="216"/>
      <c r="N357" s="216"/>
      <c r="O357" s="216"/>
      <c r="P357" s="216"/>
      <c r="Q357" s="216"/>
      <c r="R357" s="217">
        <v>30000</v>
      </c>
      <c r="S357" s="217">
        <v>30000</v>
      </c>
      <c r="T357" s="216"/>
      <c r="U357" s="210"/>
      <c r="V357" s="210"/>
      <c r="W357" s="216"/>
      <c r="X357" s="217"/>
    </row>
    <row r="358" s="125" customFormat="1" ht="36" customHeight="1" spans="1:24">
      <c r="A358" s="200" t="s">
        <v>609</v>
      </c>
      <c r="B358" s="200" t="s">
        <v>796</v>
      </c>
      <c r="C358" s="200" t="s">
        <v>742</v>
      </c>
      <c r="D358" s="200" t="s">
        <v>77</v>
      </c>
      <c r="E358" s="200" t="s">
        <v>146</v>
      </c>
      <c r="F358" s="200" t="s">
        <v>147</v>
      </c>
      <c r="G358" s="200" t="s">
        <v>340</v>
      </c>
      <c r="H358" s="200" t="s">
        <v>341</v>
      </c>
      <c r="I358" s="217">
        <v>20000</v>
      </c>
      <c r="J358" s="217"/>
      <c r="K358" s="217"/>
      <c r="L358" s="216"/>
      <c r="M358" s="216"/>
      <c r="N358" s="216"/>
      <c r="O358" s="216"/>
      <c r="P358" s="216"/>
      <c r="Q358" s="216"/>
      <c r="R358" s="217">
        <v>20000</v>
      </c>
      <c r="S358" s="217">
        <v>20000</v>
      </c>
      <c r="T358" s="216"/>
      <c r="U358" s="210"/>
      <c r="V358" s="210"/>
      <c r="W358" s="216"/>
      <c r="X358" s="217"/>
    </row>
    <row r="359" s="125" customFormat="1" ht="36" customHeight="1" spans="1:24">
      <c r="A359" s="200" t="s">
        <v>609</v>
      </c>
      <c r="B359" s="200" t="s">
        <v>796</v>
      </c>
      <c r="C359" s="200" t="s">
        <v>742</v>
      </c>
      <c r="D359" s="200" t="s">
        <v>77</v>
      </c>
      <c r="E359" s="200" t="s">
        <v>146</v>
      </c>
      <c r="F359" s="200" t="s">
        <v>147</v>
      </c>
      <c r="G359" s="200" t="s">
        <v>532</v>
      </c>
      <c r="H359" s="200" t="s">
        <v>533</v>
      </c>
      <c r="I359" s="217">
        <v>30000</v>
      </c>
      <c r="J359" s="217"/>
      <c r="K359" s="217"/>
      <c r="L359" s="216"/>
      <c r="M359" s="216"/>
      <c r="N359" s="216"/>
      <c r="O359" s="216"/>
      <c r="P359" s="216"/>
      <c r="Q359" s="216"/>
      <c r="R359" s="217">
        <v>30000</v>
      </c>
      <c r="S359" s="217">
        <v>30000</v>
      </c>
      <c r="T359" s="216"/>
      <c r="U359" s="210"/>
      <c r="V359" s="210"/>
      <c r="W359" s="216"/>
      <c r="X359" s="217"/>
    </row>
    <row r="360" s="125" customFormat="1" ht="36" customHeight="1" spans="1:24">
      <c r="A360" s="200" t="s">
        <v>609</v>
      </c>
      <c r="B360" s="200" t="s">
        <v>796</v>
      </c>
      <c r="C360" s="200" t="s">
        <v>742</v>
      </c>
      <c r="D360" s="200" t="s">
        <v>77</v>
      </c>
      <c r="E360" s="200" t="s">
        <v>146</v>
      </c>
      <c r="F360" s="200" t="s">
        <v>147</v>
      </c>
      <c r="G360" s="200" t="s">
        <v>351</v>
      </c>
      <c r="H360" s="200" t="s">
        <v>352</v>
      </c>
      <c r="I360" s="217">
        <v>10000</v>
      </c>
      <c r="J360" s="217"/>
      <c r="K360" s="217"/>
      <c r="L360" s="216"/>
      <c r="M360" s="216"/>
      <c r="N360" s="216"/>
      <c r="O360" s="216"/>
      <c r="P360" s="216"/>
      <c r="Q360" s="216"/>
      <c r="R360" s="217">
        <v>10000</v>
      </c>
      <c r="S360" s="217">
        <v>10000</v>
      </c>
      <c r="T360" s="216"/>
      <c r="U360" s="210"/>
      <c r="V360" s="210"/>
      <c r="W360" s="216"/>
      <c r="X360" s="217"/>
    </row>
    <row r="361" s="125" customFormat="1" ht="36" customHeight="1" spans="1:24">
      <c r="A361" s="200" t="s">
        <v>609</v>
      </c>
      <c r="B361" s="200" t="s">
        <v>796</v>
      </c>
      <c r="C361" s="200" t="s">
        <v>742</v>
      </c>
      <c r="D361" s="200" t="s">
        <v>77</v>
      </c>
      <c r="E361" s="200" t="s">
        <v>146</v>
      </c>
      <c r="F361" s="200" t="s">
        <v>147</v>
      </c>
      <c r="G361" s="200" t="s">
        <v>675</v>
      </c>
      <c r="H361" s="200" t="s">
        <v>676</v>
      </c>
      <c r="I361" s="217">
        <v>50000</v>
      </c>
      <c r="J361" s="217"/>
      <c r="K361" s="217"/>
      <c r="L361" s="216"/>
      <c r="M361" s="216"/>
      <c r="N361" s="216"/>
      <c r="O361" s="216"/>
      <c r="P361" s="216"/>
      <c r="Q361" s="216"/>
      <c r="R361" s="217">
        <v>50000</v>
      </c>
      <c r="S361" s="217">
        <v>50000</v>
      </c>
      <c r="T361" s="216"/>
      <c r="U361" s="210"/>
      <c r="V361" s="210"/>
      <c r="W361" s="216"/>
      <c r="X361" s="217"/>
    </row>
    <row r="362" s="125" customFormat="1" ht="36" customHeight="1" spans="1:24">
      <c r="A362" s="200" t="s">
        <v>609</v>
      </c>
      <c r="B362" s="200" t="s">
        <v>796</v>
      </c>
      <c r="C362" s="200" t="s">
        <v>742</v>
      </c>
      <c r="D362" s="200" t="s">
        <v>77</v>
      </c>
      <c r="E362" s="200" t="s">
        <v>146</v>
      </c>
      <c r="F362" s="200" t="s">
        <v>147</v>
      </c>
      <c r="G362" s="200" t="s">
        <v>701</v>
      </c>
      <c r="H362" s="200" t="s">
        <v>702</v>
      </c>
      <c r="I362" s="217">
        <v>50000</v>
      </c>
      <c r="J362" s="217"/>
      <c r="K362" s="217"/>
      <c r="L362" s="216"/>
      <c r="M362" s="216"/>
      <c r="N362" s="216"/>
      <c r="O362" s="216"/>
      <c r="P362" s="216"/>
      <c r="Q362" s="216"/>
      <c r="R362" s="217">
        <v>50000</v>
      </c>
      <c r="S362" s="217">
        <v>50000</v>
      </c>
      <c r="T362" s="216"/>
      <c r="U362" s="210"/>
      <c r="V362" s="210"/>
      <c r="W362" s="216"/>
      <c r="X362" s="217"/>
    </row>
    <row r="363" s="125" customFormat="1" ht="36" customHeight="1" spans="1:24">
      <c r="A363" s="200"/>
      <c r="B363" s="200"/>
      <c r="C363" s="200" t="s">
        <v>748</v>
      </c>
      <c r="D363" s="200"/>
      <c r="E363" s="200"/>
      <c r="F363" s="200"/>
      <c r="G363" s="200"/>
      <c r="H363" s="200"/>
      <c r="I363" s="217">
        <v>110000</v>
      </c>
      <c r="J363" s="217"/>
      <c r="K363" s="217"/>
      <c r="L363" s="216"/>
      <c r="M363" s="216"/>
      <c r="N363" s="216"/>
      <c r="O363" s="216"/>
      <c r="P363" s="216"/>
      <c r="Q363" s="216"/>
      <c r="R363" s="217">
        <v>110000</v>
      </c>
      <c r="S363" s="217"/>
      <c r="T363" s="216"/>
      <c r="U363" s="210"/>
      <c r="V363" s="210"/>
      <c r="W363" s="216"/>
      <c r="X363" s="217">
        <v>110000</v>
      </c>
    </row>
    <row r="364" s="125" customFormat="1" ht="36" customHeight="1" spans="1:24">
      <c r="A364" s="200" t="s">
        <v>612</v>
      </c>
      <c r="B364" s="200" t="s">
        <v>797</v>
      </c>
      <c r="C364" s="200" t="s">
        <v>748</v>
      </c>
      <c r="D364" s="200" t="s">
        <v>77</v>
      </c>
      <c r="E364" s="200" t="s">
        <v>156</v>
      </c>
      <c r="F364" s="200" t="s">
        <v>157</v>
      </c>
      <c r="G364" s="200" t="s">
        <v>378</v>
      </c>
      <c r="H364" s="200" t="s">
        <v>379</v>
      </c>
      <c r="I364" s="217">
        <v>80000</v>
      </c>
      <c r="J364" s="217"/>
      <c r="K364" s="217"/>
      <c r="L364" s="216"/>
      <c r="M364" s="216"/>
      <c r="N364" s="216"/>
      <c r="O364" s="216"/>
      <c r="P364" s="216"/>
      <c r="Q364" s="216"/>
      <c r="R364" s="217">
        <v>80000</v>
      </c>
      <c r="S364" s="217"/>
      <c r="T364" s="216"/>
      <c r="U364" s="210"/>
      <c r="V364" s="210"/>
      <c r="W364" s="216"/>
      <c r="X364" s="217">
        <v>80000</v>
      </c>
    </row>
    <row r="365" s="125" customFormat="1" ht="36" customHeight="1" spans="1:24">
      <c r="A365" s="200" t="s">
        <v>612</v>
      </c>
      <c r="B365" s="200" t="s">
        <v>797</v>
      </c>
      <c r="C365" s="200" t="s">
        <v>748</v>
      </c>
      <c r="D365" s="200" t="s">
        <v>77</v>
      </c>
      <c r="E365" s="200" t="s">
        <v>158</v>
      </c>
      <c r="F365" s="200" t="s">
        <v>159</v>
      </c>
      <c r="G365" s="200" t="s">
        <v>332</v>
      </c>
      <c r="H365" s="200" t="s">
        <v>333</v>
      </c>
      <c r="I365" s="217">
        <v>10000</v>
      </c>
      <c r="J365" s="217"/>
      <c r="K365" s="217"/>
      <c r="L365" s="216"/>
      <c r="M365" s="216"/>
      <c r="N365" s="216"/>
      <c r="O365" s="216"/>
      <c r="P365" s="216"/>
      <c r="Q365" s="216"/>
      <c r="R365" s="217">
        <v>10000</v>
      </c>
      <c r="S365" s="217"/>
      <c r="T365" s="216"/>
      <c r="U365" s="210"/>
      <c r="V365" s="210"/>
      <c r="W365" s="216"/>
      <c r="X365" s="217">
        <v>10000</v>
      </c>
    </row>
    <row r="366" s="125" customFormat="1" ht="36" customHeight="1" spans="1:24">
      <c r="A366" s="200" t="s">
        <v>612</v>
      </c>
      <c r="B366" s="200" t="s">
        <v>797</v>
      </c>
      <c r="C366" s="200" t="s">
        <v>748</v>
      </c>
      <c r="D366" s="200" t="s">
        <v>77</v>
      </c>
      <c r="E366" s="200" t="s">
        <v>158</v>
      </c>
      <c r="F366" s="200" t="s">
        <v>159</v>
      </c>
      <c r="G366" s="200" t="s">
        <v>378</v>
      </c>
      <c r="H366" s="200" t="s">
        <v>379</v>
      </c>
      <c r="I366" s="217">
        <v>20000</v>
      </c>
      <c r="J366" s="217"/>
      <c r="K366" s="217"/>
      <c r="L366" s="216"/>
      <c r="M366" s="216"/>
      <c r="N366" s="216"/>
      <c r="O366" s="216"/>
      <c r="P366" s="216"/>
      <c r="Q366" s="216"/>
      <c r="R366" s="217">
        <v>20000</v>
      </c>
      <c r="S366" s="217"/>
      <c r="T366" s="216"/>
      <c r="U366" s="210"/>
      <c r="V366" s="210"/>
      <c r="W366" s="216"/>
      <c r="X366" s="217">
        <v>20000</v>
      </c>
    </row>
    <row r="367" s="125" customFormat="1" ht="36" customHeight="1" spans="1:24">
      <c r="A367" s="200"/>
      <c r="B367" s="200"/>
      <c r="C367" s="200" t="s">
        <v>750</v>
      </c>
      <c r="D367" s="200"/>
      <c r="E367" s="200"/>
      <c r="F367" s="200"/>
      <c r="G367" s="200"/>
      <c r="H367" s="200"/>
      <c r="I367" s="217">
        <v>36000</v>
      </c>
      <c r="J367" s="217">
        <v>36000</v>
      </c>
      <c r="K367" s="217">
        <v>36000</v>
      </c>
      <c r="L367" s="216"/>
      <c r="M367" s="216"/>
      <c r="N367" s="216"/>
      <c r="O367" s="216"/>
      <c r="P367" s="216"/>
      <c r="Q367" s="216"/>
      <c r="R367" s="217"/>
      <c r="S367" s="217"/>
      <c r="T367" s="216"/>
      <c r="U367" s="210"/>
      <c r="V367" s="210"/>
      <c r="W367" s="216"/>
      <c r="X367" s="217"/>
    </row>
    <row r="368" s="125" customFormat="1" ht="36" customHeight="1" spans="1:24">
      <c r="A368" s="200" t="s">
        <v>609</v>
      </c>
      <c r="B368" s="200" t="s">
        <v>798</v>
      </c>
      <c r="C368" s="200" t="s">
        <v>750</v>
      </c>
      <c r="D368" s="200" t="s">
        <v>77</v>
      </c>
      <c r="E368" s="200" t="s">
        <v>146</v>
      </c>
      <c r="F368" s="200" t="s">
        <v>147</v>
      </c>
      <c r="G368" s="200" t="s">
        <v>378</v>
      </c>
      <c r="H368" s="200" t="s">
        <v>379</v>
      </c>
      <c r="I368" s="217">
        <v>36000</v>
      </c>
      <c r="J368" s="217">
        <v>36000</v>
      </c>
      <c r="K368" s="217">
        <v>36000</v>
      </c>
      <c r="L368" s="216"/>
      <c r="M368" s="216"/>
      <c r="N368" s="216"/>
      <c r="O368" s="216"/>
      <c r="P368" s="216"/>
      <c r="Q368" s="216"/>
      <c r="R368" s="217"/>
      <c r="S368" s="217"/>
      <c r="T368" s="216"/>
      <c r="U368" s="210"/>
      <c r="V368" s="210"/>
      <c r="W368" s="216"/>
      <c r="X368" s="217"/>
    </row>
    <row r="369" s="125" customFormat="1" ht="36" customHeight="1" spans="1:24">
      <c r="A369" s="200"/>
      <c r="B369" s="200"/>
      <c r="C369" s="200" t="s">
        <v>752</v>
      </c>
      <c r="D369" s="200"/>
      <c r="E369" s="200"/>
      <c r="F369" s="200"/>
      <c r="G369" s="200"/>
      <c r="H369" s="200"/>
      <c r="I369" s="217">
        <v>99000</v>
      </c>
      <c r="J369" s="217">
        <v>99000</v>
      </c>
      <c r="K369" s="217">
        <v>99000</v>
      </c>
      <c r="L369" s="216"/>
      <c r="M369" s="216"/>
      <c r="N369" s="216"/>
      <c r="O369" s="216"/>
      <c r="P369" s="216"/>
      <c r="Q369" s="216"/>
      <c r="R369" s="217"/>
      <c r="S369" s="217"/>
      <c r="T369" s="216"/>
      <c r="U369" s="210"/>
      <c r="V369" s="210"/>
      <c r="W369" s="216"/>
      <c r="X369" s="217"/>
    </row>
    <row r="370" s="125" customFormat="1" ht="36" customHeight="1" spans="1:24">
      <c r="A370" s="200" t="s">
        <v>609</v>
      </c>
      <c r="B370" s="200" t="s">
        <v>799</v>
      </c>
      <c r="C370" s="200" t="s">
        <v>752</v>
      </c>
      <c r="D370" s="200" t="s">
        <v>77</v>
      </c>
      <c r="E370" s="200" t="s">
        <v>146</v>
      </c>
      <c r="F370" s="200" t="s">
        <v>147</v>
      </c>
      <c r="G370" s="200" t="s">
        <v>378</v>
      </c>
      <c r="H370" s="200" t="s">
        <v>379</v>
      </c>
      <c r="I370" s="217">
        <v>99000</v>
      </c>
      <c r="J370" s="217">
        <v>99000</v>
      </c>
      <c r="K370" s="217">
        <v>99000</v>
      </c>
      <c r="L370" s="216"/>
      <c r="M370" s="216"/>
      <c r="N370" s="216"/>
      <c r="O370" s="216"/>
      <c r="P370" s="216"/>
      <c r="Q370" s="216"/>
      <c r="R370" s="217"/>
      <c r="S370" s="217"/>
      <c r="T370" s="216"/>
      <c r="U370" s="210"/>
      <c r="V370" s="210"/>
      <c r="W370" s="216"/>
      <c r="X370" s="217"/>
    </row>
    <row r="371" s="125" customFormat="1" ht="36" customHeight="1" spans="1:24">
      <c r="A371" s="200"/>
      <c r="B371" s="200"/>
      <c r="C371" s="200" t="s">
        <v>697</v>
      </c>
      <c r="D371" s="200"/>
      <c r="E371" s="200"/>
      <c r="F371" s="200"/>
      <c r="G371" s="200"/>
      <c r="H371" s="200"/>
      <c r="I371" s="217">
        <v>8950000</v>
      </c>
      <c r="J371" s="217"/>
      <c r="K371" s="217"/>
      <c r="L371" s="216"/>
      <c r="M371" s="216"/>
      <c r="N371" s="216"/>
      <c r="O371" s="216"/>
      <c r="P371" s="216"/>
      <c r="Q371" s="216"/>
      <c r="R371" s="217">
        <v>8950000</v>
      </c>
      <c r="S371" s="217">
        <v>8950000</v>
      </c>
      <c r="T371" s="216"/>
      <c r="U371" s="210"/>
      <c r="V371" s="210"/>
      <c r="W371" s="216"/>
      <c r="X371" s="217"/>
    </row>
    <row r="372" s="125" customFormat="1" ht="36" customHeight="1" spans="1:24">
      <c r="A372" s="200" t="s">
        <v>609</v>
      </c>
      <c r="B372" s="200" t="s">
        <v>800</v>
      </c>
      <c r="C372" s="200" t="s">
        <v>697</v>
      </c>
      <c r="D372" s="200" t="s">
        <v>83</v>
      </c>
      <c r="E372" s="200" t="s">
        <v>144</v>
      </c>
      <c r="F372" s="200" t="s">
        <v>145</v>
      </c>
      <c r="G372" s="200" t="s">
        <v>332</v>
      </c>
      <c r="H372" s="200" t="s">
        <v>333</v>
      </c>
      <c r="I372" s="217">
        <v>120000</v>
      </c>
      <c r="J372" s="217"/>
      <c r="K372" s="217"/>
      <c r="L372" s="216"/>
      <c r="M372" s="216"/>
      <c r="N372" s="216"/>
      <c r="O372" s="216"/>
      <c r="P372" s="216"/>
      <c r="Q372" s="216"/>
      <c r="R372" s="217">
        <v>120000</v>
      </c>
      <c r="S372" s="217">
        <v>120000</v>
      </c>
      <c r="T372" s="216"/>
      <c r="U372" s="210"/>
      <c r="V372" s="210"/>
      <c r="W372" s="216"/>
      <c r="X372" s="217"/>
    </row>
    <row r="373" s="125" customFormat="1" ht="36" customHeight="1" spans="1:24">
      <c r="A373" s="200" t="s">
        <v>609</v>
      </c>
      <c r="B373" s="200" t="s">
        <v>800</v>
      </c>
      <c r="C373" s="200" t="s">
        <v>697</v>
      </c>
      <c r="D373" s="200" t="s">
        <v>83</v>
      </c>
      <c r="E373" s="200" t="s">
        <v>144</v>
      </c>
      <c r="F373" s="200" t="s">
        <v>145</v>
      </c>
      <c r="G373" s="200" t="s">
        <v>618</v>
      </c>
      <c r="H373" s="200" t="s">
        <v>619</v>
      </c>
      <c r="I373" s="217">
        <v>30000</v>
      </c>
      <c r="J373" s="217"/>
      <c r="K373" s="217"/>
      <c r="L373" s="216"/>
      <c r="M373" s="216"/>
      <c r="N373" s="216"/>
      <c r="O373" s="216"/>
      <c r="P373" s="216"/>
      <c r="Q373" s="216"/>
      <c r="R373" s="217">
        <v>30000</v>
      </c>
      <c r="S373" s="217">
        <v>30000</v>
      </c>
      <c r="T373" s="216"/>
      <c r="U373" s="210"/>
      <c r="V373" s="210"/>
      <c r="W373" s="216"/>
      <c r="X373" s="217"/>
    </row>
    <row r="374" s="125" customFormat="1" ht="36" customHeight="1" spans="1:24">
      <c r="A374" s="200" t="s">
        <v>609</v>
      </c>
      <c r="B374" s="200" t="s">
        <v>800</v>
      </c>
      <c r="C374" s="200" t="s">
        <v>697</v>
      </c>
      <c r="D374" s="200" t="s">
        <v>83</v>
      </c>
      <c r="E374" s="200" t="s">
        <v>144</v>
      </c>
      <c r="F374" s="200" t="s">
        <v>145</v>
      </c>
      <c r="G374" s="200" t="s">
        <v>334</v>
      </c>
      <c r="H374" s="200" t="s">
        <v>335</v>
      </c>
      <c r="I374" s="217">
        <v>10000</v>
      </c>
      <c r="J374" s="217"/>
      <c r="K374" s="217"/>
      <c r="L374" s="216"/>
      <c r="M374" s="216"/>
      <c r="N374" s="216"/>
      <c r="O374" s="216"/>
      <c r="P374" s="216"/>
      <c r="Q374" s="216"/>
      <c r="R374" s="217">
        <v>10000</v>
      </c>
      <c r="S374" s="217">
        <v>10000</v>
      </c>
      <c r="T374" s="216"/>
      <c r="U374" s="210"/>
      <c r="V374" s="210"/>
      <c r="W374" s="216"/>
      <c r="X374" s="217"/>
    </row>
    <row r="375" s="125" customFormat="1" ht="36" customHeight="1" spans="1:24">
      <c r="A375" s="200" t="s">
        <v>609</v>
      </c>
      <c r="B375" s="200" t="s">
        <v>800</v>
      </c>
      <c r="C375" s="200" t="s">
        <v>697</v>
      </c>
      <c r="D375" s="200" t="s">
        <v>83</v>
      </c>
      <c r="E375" s="200" t="s">
        <v>144</v>
      </c>
      <c r="F375" s="200" t="s">
        <v>145</v>
      </c>
      <c r="G375" s="200" t="s">
        <v>537</v>
      </c>
      <c r="H375" s="200" t="s">
        <v>538</v>
      </c>
      <c r="I375" s="217">
        <v>6000</v>
      </c>
      <c r="J375" s="217"/>
      <c r="K375" s="217"/>
      <c r="L375" s="216"/>
      <c r="M375" s="216"/>
      <c r="N375" s="216"/>
      <c r="O375" s="216"/>
      <c r="P375" s="216"/>
      <c r="Q375" s="216"/>
      <c r="R375" s="217">
        <v>6000</v>
      </c>
      <c r="S375" s="217">
        <v>6000</v>
      </c>
      <c r="T375" s="216"/>
      <c r="U375" s="210"/>
      <c r="V375" s="210"/>
      <c r="W375" s="216"/>
      <c r="X375" s="217"/>
    </row>
    <row r="376" s="125" customFormat="1" ht="36" customHeight="1" spans="1:24">
      <c r="A376" s="200" t="s">
        <v>609</v>
      </c>
      <c r="B376" s="200" t="s">
        <v>800</v>
      </c>
      <c r="C376" s="200" t="s">
        <v>697</v>
      </c>
      <c r="D376" s="200" t="s">
        <v>83</v>
      </c>
      <c r="E376" s="200" t="s">
        <v>144</v>
      </c>
      <c r="F376" s="200" t="s">
        <v>145</v>
      </c>
      <c r="G376" s="200" t="s">
        <v>535</v>
      </c>
      <c r="H376" s="200" t="s">
        <v>536</v>
      </c>
      <c r="I376" s="217">
        <v>25000</v>
      </c>
      <c r="J376" s="217"/>
      <c r="K376" s="217"/>
      <c r="L376" s="216"/>
      <c r="M376" s="216"/>
      <c r="N376" s="216"/>
      <c r="O376" s="216"/>
      <c r="P376" s="216"/>
      <c r="Q376" s="216"/>
      <c r="R376" s="217">
        <v>25000</v>
      </c>
      <c r="S376" s="217">
        <v>25000</v>
      </c>
      <c r="T376" s="216"/>
      <c r="U376" s="210"/>
      <c r="V376" s="210"/>
      <c r="W376" s="216"/>
      <c r="X376" s="217"/>
    </row>
    <row r="377" s="125" customFormat="1" ht="36" customHeight="1" spans="1:24">
      <c r="A377" s="200" t="s">
        <v>609</v>
      </c>
      <c r="B377" s="200" t="s">
        <v>800</v>
      </c>
      <c r="C377" s="200" t="s">
        <v>697</v>
      </c>
      <c r="D377" s="200" t="s">
        <v>83</v>
      </c>
      <c r="E377" s="200" t="s">
        <v>144</v>
      </c>
      <c r="F377" s="200" t="s">
        <v>145</v>
      </c>
      <c r="G377" s="200" t="s">
        <v>324</v>
      </c>
      <c r="H377" s="200" t="s">
        <v>325</v>
      </c>
      <c r="I377" s="217">
        <v>50000</v>
      </c>
      <c r="J377" s="217"/>
      <c r="K377" s="217"/>
      <c r="L377" s="216"/>
      <c r="M377" s="216"/>
      <c r="N377" s="216"/>
      <c r="O377" s="216"/>
      <c r="P377" s="216"/>
      <c r="Q377" s="216"/>
      <c r="R377" s="217">
        <v>50000</v>
      </c>
      <c r="S377" s="217">
        <v>50000</v>
      </c>
      <c r="T377" s="216"/>
      <c r="U377" s="210"/>
      <c r="V377" s="210"/>
      <c r="W377" s="216"/>
      <c r="X377" s="217"/>
    </row>
    <row r="378" s="125" customFormat="1" ht="36" customHeight="1" spans="1:24">
      <c r="A378" s="200" t="s">
        <v>609</v>
      </c>
      <c r="B378" s="200" t="s">
        <v>800</v>
      </c>
      <c r="C378" s="200" t="s">
        <v>697</v>
      </c>
      <c r="D378" s="200" t="s">
        <v>83</v>
      </c>
      <c r="E378" s="200" t="s">
        <v>144</v>
      </c>
      <c r="F378" s="200" t="s">
        <v>145</v>
      </c>
      <c r="G378" s="200" t="s">
        <v>744</v>
      </c>
      <c r="H378" s="200" t="s">
        <v>745</v>
      </c>
      <c r="I378" s="217">
        <v>150000</v>
      </c>
      <c r="J378" s="217"/>
      <c r="K378" s="217"/>
      <c r="L378" s="216"/>
      <c r="M378" s="216"/>
      <c r="N378" s="216"/>
      <c r="O378" s="216"/>
      <c r="P378" s="216"/>
      <c r="Q378" s="216"/>
      <c r="R378" s="217">
        <v>150000</v>
      </c>
      <c r="S378" s="217">
        <v>150000</v>
      </c>
      <c r="T378" s="216"/>
      <c r="U378" s="210"/>
      <c r="V378" s="210"/>
      <c r="W378" s="216"/>
      <c r="X378" s="217"/>
    </row>
    <row r="379" s="125" customFormat="1" ht="36" customHeight="1" spans="1:24">
      <c r="A379" s="200" t="s">
        <v>609</v>
      </c>
      <c r="B379" s="200" t="s">
        <v>800</v>
      </c>
      <c r="C379" s="200" t="s">
        <v>697</v>
      </c>
      <c r="D379" s="200" t="s">
        <v>83</v>
      </c>
      <c r="E379" s="200" t="s">
        <v>144</v>
      </c>
      <c r="F379" s="200" t="s">
        <v>145</v>
      </c>
      <c r="G379" s="200" t="s">
        <v>326</v>
      </c>
      <c r="H379" s="200" t="s">
        <v>327</v>
      </c>
      <c r="I379" s="217">
        <v>20000</v>
      </c>
      <c r="J379" s="217"/>
      <c r="K379" s="217"/>
      <c r="L379" s="216"/>
      <c r="M379" s="216"/>
      <c r="N379" s="216"/>
      <c r="O379" s="216"/>
      <c r="P379" s="216"/>
      <c r="Q379" s="216"/>
      <c r="R379" s="217">
        <v>20000</v>
      </c>
      <c r="S379" s="217">
        <v>20000</v>
      </c>
      <c r="T379" s="216"/>
      <c r="U379" s="210"/>
      <c r="V379" s="210"/>
      <c r="W379" s="216"/>
      <c r="X379" s="217"/>
    </row>
    <row r="380" s="125" customFormat="1" ht="36" customHeight="1" spans="1:24">
      <c r="A380" s="200" t="s">
        <v>609</v>
      </c>
      <c r="B380" s="200" t="s">
        <v>800</v>
      </c>
      <c r="C380" s="200" t="s">
        <v>697</v>
      </c>
      <c r="D380" s="200" t="s">
        <v>83</v>
      </c>
      <c r="E380" s="200" t="s">
        <v>144</v>
      </c>
      <c r="F380" s="200" t="s">
        <v>145</v>
      </c>
      <c r="G380" s="200" t="s">
        <v>467</v>
      </c>
      <c r="H380" s="200" t="s">
        <v>468</v>
      </c>
      <c r="I380" s="217">
        <v>200000</v>
      </c>
      <c r="J380" s="217"/>
      <c r="K380" s="217"/>
      <c r="L380" s="216"/>
      <c r="M380" s="216"/>
      <c r="N380" s="216"/>
      <c r="O380" s="216"/>
      <c r="P380" s="216"/>
      <c r="Q380" s="216"/>
      <c r="R380" s="217">
        <v>200000</v>
      </c>
      <c r="S380" s="217">
        <v>200000</v>
      </c>
      <c r="T380" s="216"/>
      <c r="U380" s="210"/>
      <c r="V380" s="210"/>
      <c r="W380" s="216"/>
      <c r="X380" s="217"/>
    </row>
    <row r="381" s="125" customFormat="1" ht="36" customHeight="1" spans="1:24">
      <c r="A381" s="200" t="s">
        <v>609</v>
      </c>
      <c r="B381" s="200" t="s">
        <v>800</v>
      </c>
      <c r="C381" s="200" t="s">
        <v>697</v>
      </c>
      <c r="D381" s="200" t="s">
        <v>83</v>
      </c>
      <c r="E381" s="200" t="s">
        <v>144</v>
      </c>
      <c r="F381" s="200" t="s">
        <v>145</v>
      </c>
      <c r="G381" s="200" t="s">
        <v>620</v>
      </c>
      <c r="H381" s="200" t="s">
        <v>621</v>
      </c>
      <c r="I381" s="217">
        <v>20000</v>
      </c>
      <c r="J381" s="217"/>
      <c r="K381" s="217"/>
      <c r="L381" s="216"/>
      <c r="M381" s="216"/>
      <c r="N381" s="216"/>
      <c r="O381" s="216"/>
      <c r="P381" s="216"/>
      <c r="Q381" s="216"/>
      <c r="R381" s="217">
        <v>20000</v>
      </c>
      <c r="S381" s="217">
        <v>20000</v>
      </c>
      <c r="T381" s="216"/>
      <c r="U381" s="210"/>
      <c r="V381" s="210"/>
      <c r="W381" s="216"/>
      <c r="X381" s="217"/>
    </row>
    <row r="382" s="125" customFormat="1" ht="36" customHeight="1" spans="1:24">
      <c r="A382" s="200" t="s">
        <v>609</v>
      </c>
      <c r="B382" s="200" t="s">
        <v>800</v>
      </c>
      <c r="C382" s="200" t="s">
        <v>697</v>
      </c>
      <c r="D382" s="200" t="s">
        <v>83</v>
      </c>
      <c r="E382" s="200" t="s">
        <v>144</v>
      </c>
      <c r="F382" s="200" t="s">
        <v>145</v>
      </c>
      <c r="G382" s="200" t="s">
        <v>321</v>
      </c>
      <c r="H382" s="200" t="s">
        <v>240</v>
      </c>
      <c r="I382" s="217">
        <v>5000</v>
      </c>
      <c r="J382" s="217"/>
      <c r="K382" s="217"/>
      <c r="L382" s="216"/>
      <c r="M382" s="216"/>
      <c r="N382" s="216"/>
      <c r="O382" s="216"/>
      <c r="P382" s="216"/>
      <c r="Q382" s="216"/>
      <c r="R382" s="217">
        <v>5000</v>
      </c>
      <c r="S382" s="217">
        <v>5000</v>
      </c>
      <c r="T382" s="216"/>
      <c r="U382" s="210"/>
      <c r="V382" s="210"/>
      <c r="W382" s="216"/>
      <c r="X382" s="217"/>
    </row>
    <row r="383" s="125" customFormat="1" ht="36" customHeight="1" spans="1:24">
      <c r="A383" s="200" t="s">
        <v>609</v>
      </c>
      <c r="B383" s="200" t="s">
        <v>800</v>
      </c>
      <c r="C383" s="200" t="s">
        <v>697</v>
      </c>
      <c r="D383" s="200" t="s">
        <v>83</v>
      </c>
      <c r="E383" s="200" t="s">
        <v>144</v>
      </c>
      <c r="F383" s="200" t="s">
        <v>145</v>
      </c>
      <c r="G383" s="200" t="s">
        <v>469</v>
      </c>
      <c r="H383" s="200" t="s">
        <v>470</v>
      </c>
      <c r="I383" s="217">
        <v>7447000</v>
      </c>
      <c r="J383" s="217"/>
      <c r="K383" s="217"/>
      <c r="L383" s="216"/>
      <c r="M383" s="216"/>
      <c r="N383" s="216"/>
      <c r="O383" s="216"/>
      <c r="P383" s="216"/>
      <c r="Q383" s="216"/>
      <c r="R383" s="217">
        <v>7447000</v>
      </c>
      <c r="S383" s="217">
        <v>7447000</v>
      </c>
      <c r="T383" s="216"/>
      <c r="U383" s="210"/>
      <c r="V383" s="210"/>
      <c r="W383" s="216"/>
      <c r="X383" s="217"/>
    </row>
    <row r="384" s="125" customFormat="1" ht="36" customHeight="1" spans="1:24">
      <c r="A384" s="200" t="s">
        <v>609</v>
      </c>
      <c r="B384" s="200" t="s">
        <v>800</v>
      </c>
      <c r="C384" s="200" t="s">
        <v>697</v>
      </c>
      <c r="D384" s="200" t="s">
        <v>83</v>
      </c>
      <c r="E384" s="200" t="s">
        <v>144</v>
      </c>
      <c r="F384" s="200" t="s">
        <v>145</v>
      </c>
      <c r="G384" s="200" t="s">
        <v>378</v>
      </c>
      <c r="H384" s="200" t="s">
        <v>379</v>
      </c>
      <c r="I384" s="217">
        <v>100000</v>
      </c>
      <c r="J384" s="217"/>
      <c r="K384" s="217"/>
      <c r="L384" s="216"/>
      <c r="M384" s="216"/>
      <c r="N384" s="216"/>
      <c r="O384" s="216"/>
      <c r="P384" s="216"/>
      <c r="Q384" s="216"/>
      <c r="R384" s="217">
        <v>100000</v>
      </c>
      <c r="S384" s="217">
        <v>100000</v>
      </c>
      <c r="T384" s="216"/>
      <c r="U384" s="210"/>
      <c r="V384" s="210"/>
      <c r="W384" s="216"/>
      <c r="X384" s="217"/>
    </row>
    <row r="385" s="125" customFormat="1" ht="36" customHeight="1" spans="1:24">
      <c r="A385" s="200" t="s">
        <v>609</v>
      </c>
      <c r="B385" s="200" t="s">
        <v>800</v>
      </c>
      <c r="C385" s="200" t="s">
        <v>697</v>
      </c>
      <c r="D385" s="200" t="s">
        <v>83</v>
      </c>
      <c r="E385" s="200" t="s">
        <v>144</v>
      </c>
      <c r="F385" s="200" t="s">
        <v>145</v>
      </c>
      <c r="G385" s="200" t="s">
        <v>380</v>
      </c>
      <c r="H385" s="200" t="s">
        <v>381</v>
      </c>
      <c r="I385" s="217">
        <v>100000</v>
      </c>
      <c r="J385" s="217"/>
      <c r="K385" s="217"/>
      <c r="L385" s="216"/>
      <c r="M385" s="216"/>
      <c r="N385" s="216"/>
      <c r="O385" s="216"/>
      <c r="P385" s="216"/>
      <c r="Q385" s="216"/>
      <c r="R385" s="217">
        <v>100000</v>
      </c>
      <c r="S385" s="217">
        <v>100000</v>
      </c>
      <c r="T385" s="216"/>
      <c r="U385" s="210"/>
      <c r="V385" s="210"/>
      <c r="W385" s="216"/>
      <c r="X385" s="217"/>
    </row>
    <row r="386" s="125" customFormat="1" ht="36" customHeight="1" spans="1:24">
      <c r="A386" s="200" t="s">
        <v>609</v>
      </c>
      <c r="B386" s="200" t="s">
        <v>800</v>
      </c>
      <c r="C386" s="200" t="s">
        <v>697</v>
      </c>
      <c r="D386" s="200" t="s">
        <v>83</v>
      </c>
      <c r="E386" s="200" t="s">
        <v>144</v>
      </c>
      <c r="F386" s="200" t="s">
        <v>145</v>
      </c>
      <c r="G386" s="200" t="s">
        <v>330</v>
      </c>
      <c r="H386" s="200" t="s">
        <v>331</v>
      </c>
      <c r="I386" s="217">
        <v>150000</v>
      </c>
      <c r="J386" s="217"/>
      <c r="K386" s="217"/>
      <c r="L386" s="216"/>
      <c r="M386" s="216"/>
      <c r="N386" s="216"/>
      <c r="O386" s="216"/>
      <c r="P386" s="216"/>
      <c r="Q386" s="216"/>
      <c r="R386" s="217">
        <v>150000</v>
      </c>
      <c r="S386" s="217">
        <v>150000</v>
      </c>
      <c r="T386" s="216"/>
      <c r="U386" s="210"/>
      <c r="V386" s="210"/>
      <c r="W386" s="216"/>
      <c r="X386" s="217"/>
    </row>
    <row r="387" s="125" customFormat="1" ht="36" customHeight="1" spans="1:24">
      <c r="A387" s="200" t="s">
        <v>609</v>
      </c>
      <c r="B387" s="200" t="s">
        <v>800</v>
      </c>
      <c r="C387" s="200" t="s">
        <v>697</v>
      </c>
      <c r="D387" s="200" t="s">
        <v>83</v>
      </c>
      <c r="E387" s="200" t="s">
        <v>144</v>
      </c>
      <c r="F387" s="200" t="s">
        <v>145</v>
      </c>
      <c r="G387" s="200" t="s">
        <v>338</v>
      </c>
      <c r="H387" s="200" t="s">
        <v>339</v>
      </c>
      <c r="I387" s="217">
        <v>50000</v>
      </c>
      <c r="J387" s="217"/>
      <c r="K387" s="217"/>
      <c r="L387" s="216"/>
      <c r="M387" s="216"/>
      <c r="N387" s="216"/>
      <c r="O387" s="216"/>
      <c r="P387" s="216"/>
      <c r="Q387" s="216"/>
      <c r="R387" s="217">
        <v>50000</v>
      </c>
      <c r="S387" s="217">
        <v>50000</v>
      </c>
      <c r="T387" s="216"/>
      <c r="U387" s="210"/>
      <c r="V387" s="210"/>
      <c r="W387" s="216"/>
      <c r="X387" s="217"/>
    </row>
    <row r="388" s="125" customFormat="1" ht="36" customHeight="1" spans="1:24">
      <c r="A388" s="200" t="s">
        <v>609</v>
      </c>
      <c r="B388" s="200" t="s">
        <v>800</v>
      </c>
      <c r="C388" s="200" t="s">
        <v>697</v>
      </c>
      <c r="D388" s="200" t="s">
        <v>83</v>
      </c>
      <c r="E388" s="200" t="s">
        <v>144</v>
      </c>
      <c r="F388" s="200" t="s">
        <v>145</v>
      </c>
      <c r="G388" s="200" t="s">
        <v>340</v>
      </c>
      <c r="H388" s="200" t="s">
        <v>341</v>
      </c>
      <c r="I388" s="217">
        <v>2000</v>
      </c>
      <c r="J388" s="217"/>
      <c r="K388" s="217"/>
      <c r="L388" s="216"/>
      <c r="M388" s="216"/>
      <c r="N388" s="216"/>
      <c r="O388" s="216"/>
      <c r="P388" s="216"/>
      <c r="Q388" s="216"/>
      <c r="R388" s="217">
        <v>2000</v>
      </c>
      <c r="S388" s="217">
        <v>2000</v>
      </c>
      <c r="T388" s="216"/>
      <c r="U388" s="210"/>
      <c r="V388" s="210"/>
      <c r="W388" s="216"/>
      <c r="X388" s="217"/>
    </row>
    <row r="389" s="125" customFormat="1" ht="36" customHeight="1" spans="1:24">
      <c r="A389" s="200" t="s">
        <v>609</v>
      </c>
      <c r="B389" s="200" t="s">
        <v>800</v>
      </c>
      <c r="C389" s="200" t="s">
        <v>697</v>
      </c>
      <c r="D389" s="200" t="s">
        <v>83</v>
      </c>
      <c r="E389" s="200" t="s">
        <v>144</v>
      </c>
      <c r="F389" s="200" t="s">
        <v>145</v>
      </c>
      <c r="G389" s="200" t="s">
        <v>532</v>
      </c>
      <c r="H389" s="200" t="s">
        <v>533</v>
      </c>
      <c r="I389" s="217">
        <v>15000</v>
      </c>
      <c r="J389" s="217"/>
      <c r="K389" s="217"/>
      <c r="L389" s="216"/>
      <c r="M389" s="216"/>
      <c r="N389" s="216"/>
      <c r="O389" s="216"/>
      <c r="P389" s="216"/>
      <c r="Q389" s="216"/>
      <c r="R389" s="217">
        <v>15000</v>
      </c>
      <c r="S389" s="217">
        <v>15000</v>
      </c>
      <c r="T389" s="216"/>
      <c r="U389" s="210"/>
      <c r="V389" s="210"/>
      <c r="W389" s="216"/>
      <c r="X389" s="217"/>
    </row>
    <row r="390" s="125" customFormat="1" ht="36" customHeight="1" spans="1:24">
      <c r="A390" s="200" t="s">
        <v>609</v>
      </c>
      <c r="B390" s="200" t="s">
        <v>800</v>
      </c>
      <c r="C390" s="200" t="s">
        <v>697</v>
      </c>
      <c r="D390" s="200" t="s">
        <v>83</v>
      </c>
      <c r="E390" s="200" t="s">
        <v>144</v>
      </c>
      <c r="F390" s="200" t="s">
        <v>145</v>
      </c>
      <c r="G390" s="200" t="s">
        <v>675</v>
      </c>
      <c r="H390" s="200" t="s">
        <v>676</v>
      </c>
      <c r="I390" s="217">
        <v>200000</v>
      </c>
      <c r="J390" s="217"/>
      <c r="K390" s="217"/>
      <c r="L390" s="216"/>
      <c r="M390" s="216"/>
      <c r="N390" s="216"/>
      <c r="O390" s="216"/>
      <c r="P390" s="216"/>
      <c r="Q390" s="216"/>
      <c r="R390" s="217">
        <v>200000</v>
      </c>
      <c r="S390" s="217">
        <v>200000</v>
      </c>
      <c r="T390" s="216"/>
      <c r="U390" s="210"/>
      <c r="V390" s="210"/>
      <c r="W390" s="216"/>
      <c r="X390" s="217"/>
    </row>
    <row r="391" s="125" customFormat="1" ht="36" customHeight="1" spans="1:24">
      <c r="A391" s="200" t="s">
        <v>609</v>
      </c>
      <c r="B391" s="200" t="s">
        <v>800</v>
      </c>
      <c r="C391" s="200" t="s">
        <v>697</v>
      </c>
      <c r="D391" s="200" t="s">
        <v>83</v>
      </c>
      <c r="E391" s="200" t="s">
        <v>144</v>
      </c>
      <c r="F391" s="200" t="s">
        <v>145</v>
      </c>
      <c r="G391" s="200" t="s">
        <v>701</v>
      </c>
      <c r="H391" s="200" t="s">
        <v>702</v>
      </c>
      <c r="I391" s="217">
        <v>200000</v>
      </c>
      <c r="J391" s="217"/>
      <c r="K391" s="217"/>
      <c r="L391" s="216"/>
      <c r="M391" s="216"/>
      <c r="N391" s="216"/>
      <c r="O391" s="216"/>
      <c r="P391" s="216"/>
      <c r="Q391" s="216"/>
      <c r="R391" s="217">
        <v>200000</v>
      </c>
      <c r="S391" s="217">
        <v>200000</v>
      </c>
      <c r="T391" s="216"/>
      <c r="U391" s="210"/>
      <c r="V391" s="210"/>
      <c r="W391" s="216"/>
      <c r="X391" s="217"/>
    </row>
    <row r="392" s="125" customFormat="1" ht="36" customHeight="1" spans="1:24">
      <c r="A392" s="200" t="s">
        <v>609</v>
      </c>
      <c r="B392" s="200" t="s">
        <v>800</v>
      </c>
      <c r="C392" s="200" t="s">
        <v>697</v>
      </c>
      <c r="D392" s="200" t="s">
        <v>83</v>
      </c>
      <c r="E392" s="200" t="s">
        <v>144</v>
      </c>
      <c r="F392" s="200" t="s">
        <v>145</v>
      </c>
      <c r="G392" s="200" t="s">
        <v>721</v>
      </c>
      <c r="H392" s="200" t="s">
        <v>722</v>
      </c>
      <c r="I392" s="217">
        <v>50000</v>
      </c>
      <c r="J392" s="217"/>
      <c r="K392" s="217"/>
      <c r="L392" s="216"/>
      <c r="M392" s="216"/>
      <c r="N392" s="216"/>
      <c r="O392" s="216"/>
      <c r="P392" s="216"/>
      <c r="Q392" s="216"/>
      <c r="R392" s="217">
        <v>50000</v>
      </c>
      <c r="S392" s="217">
        <v>50000</v>
      </c>
      <c r="T392" s="216"/>
      <c r="U392" s="210"/>
      <c r="V392" s="210"/>
      <c r="W392" s="216"/>
      <c r="X392" s="217"/>
    </row>
    <row r="393" s="125" customFormat="1" ht="36" customHeight="1" spans="1:24">
      <c r="A393" s="200"/>
      <c r="B393" s="200"/>
      <c r="C393" s="200" t="s">
        <v>764</v>
      </c>
      <c r="D393" s="200"/>
      <c r="E393" s="200"/>
      <c r="F393" s="200"/>
      <c r="G393" s="200"/>
      <c r="H393" s="200"/>
      <c r="I393" s="217">
        <v>120000</v>
      </c>
      <c r="J393" s="217"/>
      <c r="K393" s="217"/>
      <c r="L393" s="216"/>
      <c r="M393" s="216"/>
      <c r="N393" s="216"/>
      <c r="O393" s="216"/>
      <c r="P393" s="216"/>
      <c r="Q393" s="216"/>
      <c r="R393" s="217">
        <v>120000</v>
      </c>
      <c r="S393" s="217"/>
      <c r="T393" s="216"/>
      <c r="U393" s="210"/>
      <c r="V393" s="210"/>
      <c r="W393" s="216"/>
      <c r="X393" s="217">
        <v>120000</v>
      </c>
    </row>
    <row r="394" s="125" customFormat="1" ht="36" customHeight="1" spans="1:24">
      <c r="A394" s="200" t="s">
        <v>612</v>
      </c>
      <c r="B394" s="200" t="s">
        <v>801</v>
      </c>
      <c r="C394" s="200" t="s">
        <v>764</v>
      </c>
      <c r="D394" s="200" t="s">
        <v>83</v>
      </c>
      <c r="E394" s="200" t="s">
        <v>144</v>
      </c>
      <c r="F394" s="200" t="s">
        <v>145</v>
      </c>
      <c r="G394" s="200" t="s">
        <v>332</v>
      </c>
      <c r="H394" s="200" t="s">
        <v>333</v>
      </c>
      <c r="I394" s="217">
        <v>10000</v>
      </c>
      <c r="J394" s="217"/>
      <c r="K394" s="217"/>
      <c r="L394" s="216"/>
      <c r="M394" s="216"/>
      <c r="N394" s="216"/>
      <c r="O394" s="216"/>
      <c r="P394" s="216"/>
      <c r="Q394" s="216"/>
      <c r="R394" s="217">
        <v>10000</v>
      </c>
      <c r="S394" s="217"/>
      <c r="T394" s="216"/>
      <c r="U394" s="210"/>
      <c r="V394" s="210"/>
      <c r="W394" s="216"/>
      <c r="X394" s="217">
        <v>10000</v>
      </c>
    </row>
    <row r="395" s="125" customFormat="1" ht="36" customHeight="1" spans="1:24">
      <c r="A395" s="200" t="s">
        <v>612</v>
      </c>
      <c r="B395" s="200" t="s">
        <v>801</v>
      </c>
      <c r="C395" s="200" t="s">
        <v>764</v>
      </c>
      <c r="D395" s="200" t="s">
        <v>83</v>
      </c>
      <c r="E395" s="200" t="s">
        <v>144</v>
      </c>
      <c r="F395" s="200" t="s">
        <v>145</v>
      </c>
      <c r="G395" s="200" t="s">
        <v>618</v>
      </c>
      <c r="H395" s="200" t="s">
        <v>619</v>
      </c>
      <c r="I395" s="217">
        <v>5000</v>
      </c>
      <c r="J395" s="217"/>
      <c r="K395" s="217"/>
      <c r="L395" s="216"/>
      <c r="M395" s="216"/>
      <c r="N395" s="216"/>
      <c r="O395" s="216"/>
      <c r="P395" s="216"/>
      <c r="Q395" s="216"/>
      <c r="R395" s="217">
        <v>5000</v>
      </c>
      <c r="S395" s="217"/>
      <c r="T395" s="216"/>
      <c r="U395" s="210"/>
      <c r="V395" s="210"/>
      <c r="W395" s="216"/>
      <c r="X395" s="217">
        <v>5000</v>
      </c>
    </row>
    <row r="396" s="125" customFormat="1" ht="36" customHeight="1" spans="1:24">
      <c r="A396" s="200" t="s">
        <v>612</v>
      </c>
      <c r="B396" s="200" t="s">
        <v>801</v>
      </c>
      <c r="C396" s="200" t="s">
        <v>764</v>
      </c>
      <c r="D396" s="200" t="s">
        <v>83</v>
      </c>
      <c r="E396" s="200" t="s">
        <v>144</v>
      </c>
      <c r="F396" s="200" t="s">
        <v>145</v>
      </c>
      <c r="G396" s="200" t="s">
        <v>378</v>
      </c>
      <c r="H396" s="200" t="s">
        <v>379</v>
      </c>
      <c r="I396" s="217">
        <v>80000</v>
      </c>
      <c r="J396" s="217"/>
      <c r="K396" s="217"/>
      <c r="L396" s="216"/>
      <c r="M396" s="216"/>
      <c r="N396" s="216"/>
      <c r="O396" s="216"/>
      <c r="P396" s="216"/>
      <c r="Q396" s="216"/>
      <c r="R396" s="217">
        <v>80000</v>
      </c>
      <c r="S396" s="217"/>
      <c r="T396" s="216"/>
      <c r="U396" s="210"/>
      <c r="V396" s="210"/>
      <c r="W396" s="216"/>
      <c r="X396" s="217">
        <v>80000</v>
      </c>
    </row>
    <row r="397" s="125" customFormat="1" ht="36" customHeight="1" spans="1:24">
      <c r="A397" s="200" t="s">
        <v>612</v>
      </c>
      <c r="B397" s="200" t="s">
        <v>801</v>
      </c>
      <c r="C397" s="200" t="s">
        <v>764</v>
      </c>
      <c r="D397" s="200" t="s">
        <v>83</v>
      </c>
      <c r="E397" s="200" t="s">
        <v>144</v>
      </c>
      <c r="F397" s="200" t="s">
        <v>145</v>
      </c>
      <c r="G397" s="200" t="s">
        <v>338</v>
      </c>
      <c r="H397" s="200" t="s">
        <v>339</v>
      </c>
      <c r="I397" s="217">
        <v>5000</v>
      </c>
      <c r="J397" s="217"/>
      <c r="K397" s="217"/>
      <c r="L397" s="216"/>
      <c r="M397" s="216"/>
      <c r="N397" s="216"/>
      <c r="O397" s="216"/>
      <c r="P397" s="216"/>
      <c r="Q397" s="216"/>
      <c r="R397" s="217">
        <v>5000</v>
      </c>
      <c r="S397" s="217"/>
      <c r="T397" s="216"/>
      <c r="U397" s="210"/>
      <c r="V397" s="210"/>
      <c r="W397" s="216"/>
      <c r="X397" s="217">
        <v>5000</v>
      </c>
    </row>
    <row r="398" s="125" customFormat="1" ht="36" customHeight="1" spans="1:24">
      <c r="A398" s="200" t="s">
        <v>612</v>
      </c>
      <c r="B398" s="200" t="s">
        <v>801</v>
      </c>
      <c r="C398" s="200" t="s">
        <v>764</v>
      </c>
      <c r="D398" s="200" t="s">
        <v>83</v>
      </c>
      <c r="E398" s="200" t="s">
        <v>158</v>
      </c>
      <c r="F398" s="200" t="s">
        <v>159</v>
      </c>
      <c r="G398" s="200" t="s">
        <v>332</v>
      </c>
      <c r="H398" s="200" t="s">
        <v>333</v>
      </c>
      <c r="I398" s="217">
        <v>5000</v>
      </c>
      <c r="J398" s="217"/>
      <c r="K398" s="217"/>
      <c r="L398" s="216"/>
      <c r="M398" s="216"/>
      <c r="N398" s="216"/>
      <c r="O398" s="216"/>
      <c r="P398" s="216"/>
      <c r="Q398" s="216"/>
      <c r="R398" s="217">
        <v>5000</v>
      </c>
      <c r="S398" s="217"/>
      <c r="T398" s="216"/>
      <c r="U398" s="210"/>
      <c r="V398" s="210"/>
      <c r="W398" s="216"/>
      <c r="X398" s="217">
        <v>5000</v>
      </c>
    </row>
    <row r="399" s="125" customFormat="1" ht="36" customHeight="1" spans="1:24">
      <c r="A399" s="200" t="s">
        <v>612</v>
      </c>
      <c r="B399" s="200" t="s">
        <v>801</v>
      </c>
      <c r="C399" s="200" t="s">
        <v>764</v>
      </c>
      <c r="D399" s="200" t="s">
        <v>83</v>
      </c>
      <c r="E399" s="200" t="s">
        <v>158</v>
      </c>
      <c r="F399" s="200" t="s">
        <v>159</v>
      </c>
      <c r="G399" s="200" t="s">
        <v>378</v>
      </c>
      <c r="H399" s="200" t="s">
        <v>379</v>
      </c>
      <c r="I399" s="217">
        <v>15000</v>
      </c>
      <c r="J399" s="217"/>
      <c r="K399" s="217"/>
      <c r="L399" s="216"/>
      <c r="M399" s="216"/>
      <c r="N399" s="216"/>
      <c r="O399" s="216"/>
      <c r="P399" s="216"/>
      <c r="Q399" s="216"/>
      <c r="R399" s="217">
        <v>15000</v>
      </c>
      <c r="S399" s="217"/>
      <c r="T399" s="216"/>
      <c r="U399" s="210"/>
      <c r="V399" s="210"/>
      <c r="W399" s="216"/>
      <c r="X399" s="217">
        <v>15000</v>
      </c>
    </row>
    <row r="400" s="125" customFormat="1" ht="36" customHeight="1" spans="1:24">
      <c r="A400" s="200"/>
      <c r="B400" s="200"/>
      <c r="C400" s="200" t="s">
        <v>758</v>
      </c>
      <c r="D400" s="200"/>
      <c r="E400" s="200"/>
      <c r="F400" s="200"/>
      <c r="G400" s="200"/>
      <c r="H400" s="200"/>
      <c r="I400" s="217">
        <v>84000</v>
      </c>
      <c r="J400" s="217">
        <v>84000</v>
      </c>
      <c r="K400" s="217">
        <v>84000</v>
      </c>
      <c r="L400" s="216"/>
      <c r="M400" s="216"/>
      <c r="N400" s="216"/>
      <c r="O400" s="216"/>
      <c r="P400" s="216"/>
      <c r="Q400" s="216"/>
      <c r="R400" s="217"/>
      <c r="S400" s="217"/>
      <c r="T400" s="216"/>
      <c r="U400" s="210"/>
      <c r="V400" s="210"/>
      <c r="W400" s="216"/>
      <c r="X400" s="217"/>
    </row>
    <row r="401" s="125" customFormat="1" ht="36" customHeight="1" spans="1:24">
      <c r="A401" s="200" t="s">
        <v>609</v>
      </c>
      <c r="B401" s="200" t="s">
        <v>802</v>
      </c>
      <c r="C401" s="200" t="s">
        <v>758</v>
      </c>
      <c r="D401" s="200" t="s">
        <v>83</v>
      </c>
      <c r="E401" s="200" t="s">
        <v>144</v>
      </c>
      <c r="F401" s="200" t="s">
        <v>145</v>
      </c>
      <c r="G401" s="200" t="s">
        <v>378</v>
      </c>
      <c r="H401" s="200" t="s">
        <v>379</v>
      </c>
      <c r="I401" s="217">
        <v>84000</v>
      </c>
      <c r="J401" s="217">
        <v>84000</v>
      </c>
      <c r="K401" s="217">
        <v>84000</v>
      </c>
      <c r="L401" s="216"/>
      <c r="M401" s="216"/>
      <c r="N401" s="216"/>
      <c r="O401" s="216"/>
      <c r="P401" s="216"/>
      <c r="Q401" s="216"/>
      <c r="R401" s="217"/>
      <c r="S401" s="217"/>
      <c r="T401" s="216"/>
      <c r="U401" s="210"/>
      <c r="V401" s="210"/>
      <c r="W401" s="216"/>
      <c r="X401" s="217"/>
    </row>
    <row r="402" s="125" customFormat="1" ht="36" customHeight="1" spans="1:24">
      <c r="A402" s="200"/>
      <c r="B402" s="200"/>
      <c r="C402" s="200" t="s">
        <v>803</v>
      </c>
      <c r="D402" s="200"/>
      <c r="E402" s="200"/>
      <c r="F402" s="200"/>
      <c r="G402" s="200"/>
      <c r="H402" s="200"/>
      <c r="I402" s="217">
        <v>133122.6</v>
      </c>
      <c r="J402" s="217"/>
      <c r="K402" s="217"/>
      <c r="L402" s="216"/>
      <c r="M402" s="216"/>
      <c r="N402" s="216"/>
      <c r="O402" s="216"/>
      <c r="P402" s="216"/>
      <c r="Q402" s="216"/>
      <c r="R402" s="217">
        <v>133122.6</v>
      </c>
      <c r="S402" s="217"/>
      <c r="T402" s="216"/>
      <c r="U402" s="210"/>
      <c r="V402" s="210"/>
      <c r="W402" s="216"/>
      <c r="X402" s="217">
        <v>133122.6</v>
      </c>
    </row>
    <row r="403" s="125" customFormat="1" ht="36" customHeight="1" spans="1:24">
      <c r="A403" s="200" t="s">
        <v>612</v>
      </c>
      <c r="B403" s="200" t="s">
        <v>804</v>
      </c>
      <c r="C403" s="200" t="s">
        <v>803</v>
      </c>
      <c r="D403" s="200" t="s">
        <v>83</v>
      </c>
      <c r="E403" s="200" t="s">
        <v>144</v>
      </c>
      <c r="F403" s="200" t="s">
        <v>145</v>
      </c>
      <c r="G403" s="200" t="s">
        <v>469</v>
      </c>
      <c r="H403" s="200" t="s">
        <v>470</v>
      </c>
      <c r="I403" s="217">
        <v>13440.3</v>
      </c>
      <c r="J403" s="217"/>
      <c r="K403" s="217"/>
      <c r="L403" s="216"/>
      <c r="M403" s="216"/>
      <c r="N403" s="216"/>
      <c r="O403" s="216"/>
      <c r="P403" s="216"/>
      <c r="Q403" s="216"/>
      <c r="R403" s="217">
        <v>13440.3</v>
      </c>
      <c r="S403" s="217"/>
      <c r="T403" s="216"/>
      <c r="U403" s="210"/>
      <c r="V403" s="210"/>
      <c r="W403" s="216"/>
      <c r="X403" s="217">
        <v>13440.3</v>
      </c>
    </row>
    <row r="404" s="125" customFormat="1" ht="36" customHeight="1" spans="1:24">
      <c r="A404" s="200" t="s">
        <v>612</v>
      </c>
      <c r="B404" s="200" t="s">
        <v>804</v>
      </c>
      <c r="C404" s="200" t="s">
        <v>803</v>
      </c>
      <c r="D404" s="200" t="s">
        <v>83</v>
      </c>
      <c r="E404" s="200" t="s">
        <v>144</v>
      </c>
      <c r="F404" s="200" t="s">
        <v>145</v>
      </c>
      <c r="G404" s="200" t="s">
        <v>469</v>
      </c>
      <c r="H404" s="200" t="s">
        <v>470</v>
      </c>
      <c r="I404" s="217">
        <v>5000</v>
      </c>
      <c r="J404" s="217"/>
      <c r="K404" s="217"/>
      <c r="L404" s="216"/>
      <c r="M404" s="216"/>
      <c r="N404" s="216"/>
      <c r="O404" s="216"/>
      <c r="P404" s="216"/>
      <c r="Q404" s="216"/>
      <c r="R404" s="217">
        <v>5000</v>
      </c>
      <c r="S404" s="217"/>
      <c r="T404" s="216"/>
      <c r="U404" s="210"/>
      <c r="V404" s="210"/>
      <c r="W404" s="216"/>
      <c r="X404" s="217">
        <v>5000</v>
      </c>
    </row>
    <row r="405" s="125" customFormat="1" ht="36" customHeight="1" spans="1:24">
      <c r="A405" s="200" t="s">
        <v>612</v>
      </c>
      <c r="B405" s="200" t="s">
        <v>804</v>
      </c>
      <c r="C405" s="200" t="s">
        <v>803</v>
      </c>
      <c r="D405" s="200" t="s">
        <v>83</v>
      </c>
      <c r="E405" s="200" t="s">
        <v>144</v>
      </c>
      <c r="F405" s="200" t="s">
        <v>145</v>
      </c>
      <c r="G405" s="200" t="s">
        <v>378</v>
      </c>
      <c r="H405" s="200" t="s">
        <v>379</v>
      </c>
      <c r="I405" s="217">
        <v>12908.8</v>
      </c>
      <c r="J405" s="217"/>
      <c r="K405" s="217"/>
      <c r="L405" s="216"/>
      <c r="M405" s="216"/>
      <c r="N405" s="216"/>
      <c r="O405" s="216"/>
      <c r="P405" s="216"/>
      <c r="Q405" s="216"/>
      <c r="R405" s="217">
        <v>12908.8</v>
      </c>
      <c r="S405" s="217"/>
      <c r="T405" s="216"/>
      <c r="U405" s="210"/>
      <c r="V405" s="210"/>
      <c r="W405" s="216"/>
      <c r="X405" s="217">
        <v>12908.8</v>
      </c>
    </row>
    <row r="406" s="125" customFormat="1" ht="36" customHeight="1" spans="1:24">
      <c r="A406" s="200" t="s">
        <v>612</v>
      </c>
      <c r="B406" s="200" t="s">
        <v>804</v>
      </c>
      <c r="C406" s="200" t="s">
        <v>803</v>
      </c>
      <c r="D406" s="200" t="s">
        <v>83</v>
      </c>
      <c r="E406" s="200" t="s">
        <v>144</v>
      </c>
      <c r="F406" s="200" t="s">
        <v>145</v>
      </c>
      <c r="G406" s="200" t="s">
        <v>675</v>
      </c>
      <c r="H406" s="200" t="s">
        <v>676</v>
      </c>
      <c r="I406" s="217">
        <v>90000</v>
      </c>
      <c r="J406" s="217"/>
      <c r="K406" s="217"/>
      <c r="L406" s="216"/>
      <c r="M406" s="216"/>
      <c r="N406" s="216"/>
      <c r="O406" s="216"/>
      <c r="P406" s="216"/>
      <c r="Q406" s="216"/>
      <c r="R406" s="217">
        <v>90000</v>
      </c>
      <c r="S406" s="217"/>
      <c r="T406" s="216"/>
      <c r="U406" s="210"/>
      <c r="V406" s="210"/>
      <c r="W406" s="216"/>
      <c r="X406" s="217">
        <v>90000</v>
      </c>
    </row>
    <row r="407" s="125" customFormat="1" ht="36" customHeight="1" spans="1:24">
      <c r="A407" s="200" t="s">
        <v>612</v>
      </c>
      <c r="B407" s="200" t="s">
        <v>804</v>
      </c>
      <c r="C407" s="200" t="s">
        <v>803</v>
      </c>
      <c r="D407" s="200" t="s">
        <v>83</v>
      </c>
      <c r="E407" s="200" t="s">
        <v>158</v>
      </c>
      <c r="F407" s="200" t="s">
        <v>159</v>
      </c>
      <c r="G407" s="200" t="s">
        <v>378</v>
      </c>
      <c r="H407" s="200" t="s">
        <v>379</v>
      </c>
      <c r="I407" s="217">
        <v>11773.5</v>
      </c>
      <c r="J407" s="217"/>
      <c r="K407" s="217"/>
      <c r="L407" s="216"/>
      <c r="M407" s="216"/>
      <c r="N407" s="216"/>
      <c r="O407" s="216"/>
      <c r="P407" s="216"/>
      <c r="Q407" s="216"/>
      <c r="R407" s="217">
        <v>11773.5</v>
      </c>
      <c r="S407" s="217"/>
      <c r="T407" s="216"/>
      <c r="U407" s="210"/>
      <c r="V407" s="210"/>
      <c r="W407" s="216"/>
      <c r="X407" s="217">
        <v>11773.5</v>
      </c>
    </row>
    <row r="408" s="125" customFormat="1" ht="36" customHeight="1" spans="1:24">
      <c r="A408" s="200"/>
      <c r="B408" s="200"/>
      <c r="C408" s="200" t="s">
        <v>776</v>
      </c>
      <c r="D408" s="200"/>
      <c r="E408" s="200"/>
      <c r="F408" s="200"/>
      <c r="G408" s="200"/>
      <c r="H408" s="200"/>
      <c r="I408" s="217">
        <v>36000</v>
      </c>
      <c r="J408" s="217">
        <v>36000</v>
      </c>
      <c r="K408" s="217">
        <v>36000</v>
      </c>
      <c r="L408" s="216"/>
      <c r="M408" s="216"/>
      <c r="N408" s="216"/>
      <c r="O408" s="216"/>
      <c r="P408" s="216"/>
      <c r="Q408" s="216"/>
      <c r="R408" s="217"/>
      <c r="S408" s="217"/>
      <c r="T408" s="216"/>
      <c r="U408" s="210"/>
      <c r="V408" s="210"/>
      <c r="W408" s="216"/>
      <c r="X408" s="217"/>
    </row>
    <row r="409" s="125" customFormat="1" ht="36" customHeight="1" spans="1:24">
      <c r="A409" s="200" t="s">
        <v>609</v>
      </c>
      <c r="B409" s="200" t="s">
        <v>805</v>
      </c>
      <c r="C409" s="200" t="s">
        <v>776</v>
      </c>
      <c r="D409" s="200" t="s">
        <v>83</v>
      </c>
      <c r="E409" s="200" t="s">
        <v>144</v>
      </c>
      <c r="F409" s="200" t="s">
        <v>145</v>
      </c>
      <c r="G409" s="200" t="s">
        <v>378</v>
      </c>
      <c r="H409" s="200" t="s">
        <v>379</v>
      </c>
      <c r="I409" s="217">
        <v>36000</v>
      </c>
      <c r="J409" s="217">
        <v>36000</v>
      </c>
      <c r="K409" s="217">
        <v>36000</v>
      </c>
      <c r="L409" s="216"/>
      <c r="M409" s="216"/>
      <c r="N409" s="216"/>
      <c r="O409" s="216"/>
      <c r="P409" s="216"/>
      <c r="Q409" s="216"/>
      <c r="R409" s="217"/>
      <c r="S409" s="217"/>
      <c r="T409" s="216"/>
      <c r="U409" s="210"/>
      <c r="V409" s="210"/>
      <c r="W409" s="216"/>
      <c r="X409" s="217"/>
    </row>
    <row r="410" s="125" customFormat="1" ht="36" customHeight="1" spans="1:24">
      <c r="A410" s="200"/>
      <c r="B410" s="200"/>
      <c r="C410" s="200" t="s">
        <v>742</v>
      </c>
      <c r="D410" s="200"/>
      <c r="E410" s="200"/>
      <c r="F410" s="200"/>
      <c r="G410" s="200"/>
      <c r="H410" s="200"/>
      <c r="I410" s="217">
        <v>1000000</v>
      </c>
      <c r="J410" s="217"/>
      <c r="K410" s="217"/>
      <c r="L410" s="216"/>
      <c r="M410" s="216"/>
      <c r="N410" s="216"/>
      <c r="O410" s="216"/>
      <c r="P410" s="216"/>
      <c r="Q410" s="216"/>
      <c r="R410" s="217">
        <v>1000000</v>
      </c>
      <c r="S410" s="217">
        <v>1000000</v>
      </c>
      <c r="T410" s="216"/>
      <c r="U410" s="210"/>
      <c r="V410" s="210"/>
      <c r="W410" s="216"/>
      <c r="X410" s="217"/>
    </row>
    <row r="411" s="125" customFormat="1" ht="36" customHeight="1" spans="1:24">
      <c r="A411" s="200" t="s">
        <v>609</v>
      </c>
      <c r="B411" s="200" t="s">
        <v>806</v>
      </c>
      <c r="C411" s="200" t="s">
        <v>742</v>
      </c>
      <c r="D411" s="200" t="s">
        <v>85</v>
      </c>
      <c r="E411" s="200" t="s">
        <v>144</v>
      </c>
      <c r="F411" s="200" t="s">
        <v>145</v>
      </c>
      <c r="G411" s="200" t="s">
        <v>332</v>
      </c>
      <c r="H411" s="200" t="s">
        <v>333</v>
      </c>
      <c r="I411" s="217">
        <v>20000</v>
      </c>
      <c r="J411" s="217"/>
      <c r="K411" s="217"/>
      <c r="L411" s="216"/>
      <c r="M411" s="216"/>
      <c r="N411" s="216"/>
      <c r="O411" s="216"/>
      <c r="P411" s="216"/>
      <c r="Q411" s="216"/>
      <c r="R411" s="217">
        <v>20000</v>
      </c>
      <c r="S411" s="217">
        <v>20000</v>
      </c>
      <c r="T411" s="216"/>
      <c r="U411" s="210"/>
      <c r="V411" s="210"/>
      <c r="W411" s="216"/>
      <c r="X411" s="217"/>
    </row>
    <row r="412" s="125" customFormat="1" ht="36" customHeight="1" spans="1:24">
      <c r="A412" s="200" t="s">
        <v>609</v>
      </c>
      <c r="B412" s="200" t="s">
        <v>806</v>
      </c>
      <c r="C412" s="200" t="s">
        <v>742</v>
      </c>
      <c r="D412" s="200" t="s">
        <v>85</v>
      </c>
      <c r="E412" s="200" t="s">
        <v>144</v>
      </c>
      <c r="F412" s="200" t="s">
        <v>145</v>
      </c>
      <c r="G412" s="200" t="s">
        <v>618</v>
      </c>
      <c r="H412" s="200" t="s">
        <v>619</v>
      </c>
      <c r="I412" s="217">
        <v>10000</v>
      </c>
      <c r="J412" s="217"/>
      <c r="K412" s="217"/>
      <c r="L412" s="216"/>
      <c r="M412" s="216"/>
      <c r="N412" s="216"/>
      <c r="O412" s="216"/>
      <c r="P412" s="216"/>
      <c r="Q412" s="216"/>
      <c r="R412" s="217">
        <v>10000</v>
      </c>
      <c r="S412" s="217">
        <v>10000</v>
      </c>
      <c r="T412" s="216"/>
      <c r="U412" s="210"/>
      <c r="V412" s="210"/>
      <c r="W412" s="216"/>
      <c r="X412" s="217"/>
    </row>
    <row r="413" s="125" customFormat="1" ht="36" customHeight="1" spans="1:24">
      <c r="A413" s="200" t="s">
        <v>609</v>
      </c>
      <c r="B413" s="200" t="s">
        <v>806</v>
      </c>
      <c r="C413" s="200" t="s">
        <v>742</v>
      </c>
      <c r="D413" s="200" t="s">
        <v>85</v>
      </c>
      <c r="E413" s="200" t="s">
        <v>144</v>
      </c>
      <c r="F413" s="200" t="s">
        <v>145</v>
      </c>
      <c r="G413" s="200" t="s">
        <v>334</v>
      </c>
      <c r="H413" s="200" t="s">
        <v>335</v>
      </c>
      <c r="I413" s="217">
        <v>2000</v>
      </c>
      <c r="J413" s="217"/>
      <c r="K413" s="217"/>
      <c r="L413" s="216"/>
      <c r="M413" s="216"/>
      <c r="N413" s="216"/>
      <c r="O413" s="216"/>
      <c r="P413" s="216"/>
      <c r="Q413" s="216"/>
      <c r="R413" s="217">
        <v>2000</v>
      </c>
      <c r="S413" s="217">
        <v>2000</v>
      </c>
      <c r="T413" s="216"/>
      <c r="U413" s="210"/>
      <c r="V413" s="210"/>
      <c r="W413" s="216"/>
      <c r="X413" s="217"/>
    </row>
    <row r="414" s="125" customFormat="1" ht="36" customHeight="1" spans="1:24">
      <c r="A414" s="200" t="s">
        <v>609</v>
      </c>
      <c r="B414" s="200" t="s">
        <v>806</v>
      </c>
      <c r="C414" s="200" t="s">
        <v>742</v>
      </c>
      <c r="D414" s="200" t="s">
        <v>85</v>
      </c>
      <c r="E414" s="200" t="s">
        <v>144</v>
      </c>
      <c r="F414" s="200" t="s">
        <v>145</v>
      </c>
      <c r="G414" s="200" t="s">
        <v>537</v>
      </c>
      <c r="H414" s="200" t="s">
        <v>538</v>
      </c>
      <c r="I414" s="217">
        <v>10000</v>
      </c>
      <c r="J414" s="217"/>
      <c r="K414" s="217"/>
      <c r="L414" s="216"/>
      <c r="M414" s="216"/>
      <c r="N414" s="216"/>
      <c r="O414" s="216"/>
      <c r="P414" s="216"/>
      <c r="Q414" s="216"/>
      <c r="R414" s="217">
        <v>10000</v>
      </c>
      <c r="S414" s="217">
        <v>10000</v>
      </c>
      <c r="T414" s="216"/>
      <c r="U414" s="210"/>
      <c r="V414" s="210"/>
      <c r="W414" s="216"/>
      <c r="X414" s="217"/>
    </row>
    <row r="415" s="125" customFormat="1" ht="36" customHeight="1" spans="1:24">
      <c r="A415" s="200" t="s">
        <v>609</v>
      </c>
      <c r="B415" s="200" t="s">
        <v>806</v>
      </c>
      <c r="C415" s="200" t="s">
        <v>742</v>
      </c>
      <c r="D415" s="200" t="s">
        <v>85</v>
      </c>
      <c r="E415" s="200" t="s">
        <v>144</v>
      </c>
      <c r="F415" s="200" t="s">
        <v>145</v>
      </c>
      <c r="G415" s="200" t="s">
        <v>535</v>
      </c>
      <c r="H415" s="200" t="s">
        <v>536</v>
      </c>
      <c r="I415" s="217">
        <v>15000</v>
      </c>
      <c r="J415" s="217"/>
      <c r="K415" s="217"/>
      <c r="L415" s="216"/>
      <c r="M415" s="216"/>
      <c r="N415" s="216"/>
      <c r="O415" s="216"/>
      <c r="P415" s="216"/>
      <c r="Q415" s="216"/>
      <c r="R415" s="217">
        <v>15000</v>
      </c>
      <c r="S415" s="217">
        <v>15000</v>
      </c>
      <c r="T415" s="216"/>
      <c r="U415" s="210"/>
      <c r="V415" s="210"/>
      <c r="W415" s="216"/>
      <c r="X415" s="217"/>
    </row>
    <row r="416" s="125" customFormat="1" ht="36" customHeight="1" spans="1:24">
      <c r="A416" s="200" t="s">
        <v>609</v>
      </c>
      <c r="B416" s="200" t="s">
        <v>806</v>
      </c>
      <c r="C416" s="200" t="s">
        <v>742</v>
      </c>
      <c r="D416" s="200" t="s">
        <v>85</v>
      </c>
      <c r="E416" s="200" t="s">
        <v>144</v>
      </c>
      <c r="F416" s="200" t="s">
        <v>145</v>
      </c>
      <c r="G416" s="200" t="s">
        <v>324</v>
      </c>
      <c r="H416" s="200" t="s">
        <v>325</v>
      </c>
      <c r="I416" s="217">
        <v>10000</v>
      </c>
      <c r="J416" s="217"/>
      <c r="K416" s="217"/>
      <c r="L416" s="216"/>
      <c r="M416" s="216"/>
      <c r="N416" s="216"/>
      <c r="O416" s="216"/>
      <c r="P416" s="216"/>
      <c r="Q416" s="216"/>
      <c r="R416" s="217">
        <v>10000</v>
      </c>
      <c r="S416" s="217">
        <v>10000</v>
      </c>
      <c r="T416" s="216"/>
      <c r="U416" s="210"/>
      <c r="V416" s="210"/>
      <c r="W416" s="216"/>
      <c r="X416" s="217"/>
    </row>
    <row r="417" s="125" customFormat="1" ht="36" customHeight="1" spans="1:24">
      <c r="A417" s="200" t="s">
        <v>609</v>
      </c>
      <c r="B417" s="200" t="s">
        <v>806</v>
      </c>
      <c r="C417" s="200" t="s">
        <v>742</v>
      </c>
      <c r="D417" s="200" t="s">
        <v>85</v>
      </c>
      <c r="E417" s="200" t="s">
        <v>144</v>
      </c>
      <c r="F417" s="200" t="s">
        <v>145</v>
      </c>
      <c r="G417" s="200" t="s">
        <v>326</v>
      </c>
      <c r="H417" s="200" t="s">
        <v>327</v>
      </c>
      <c r="I417" s="217">
        <v>20000</v>
      </c>
      <c r="J417" s="217"/>
      <c r="K417" s="217"/>
      <c r="L417" s="216"/>
      <c r="M417" s="216"/>
      <c r="N417" s="216"/>
      <c r="O417" s="216"/>
      <c r="P417" s="216"/>
      <c r="Q417" s="216"/>
      <c r="R417" s="217">
        <v>20000</v>
      </c>
      <c r="S417" s="217">
        <v>20000</v>
      </c>
      <c r="T417" s="216"/>
      <c r="U417" s="210"/>
      <c r="V417" s="210"/>
      <c r="W417" s="216"/>
      <c r="X417" s="217"/>
    </row>
    <row r="418" s="125" customFormat="1" ht="36" customHeight="1" spans="1:24">
      <c r="A418" s="200" t="s">
        <v>609</v>
      </c>
      <c r="B418" s="200" t="s">
        <v>806</v>
      </c>
      <c r="C418" s="200" t="s">
        <v>742</v>
      </c>
      <c r="D418" s="200" t="s">
        <v>85</v>
      </c>
      <c r="E418" s="200" t="s">
        <v>144</v>
      </c>
      <c r="F418" s="200" t="s">
        <v>145</v>
      </c>
      <c r="G418" s="200" t="s">
        <v>467</v>
      </c>
      <c r="H418" s="200" t="s">
        <v>468</v>
      </c>
      <c r="I418" s="217">
        <v>50000</v>
      </c>
      <c r="J418" s="217"/>
      <c r="K418" s="217"/>
      <c r="L418" s="216"/>
      <c r="M418" s="216"/>
      <c r="N418" s="216"/>
      <c r="O418" s="216"/>
      <c r="P418" s="216"/>
      <c r="Q418" s="216"/>
      <c r="R418" s="217">
        <v>50000</v>
      </c>
      <c r="S418" s="217">
        <v>50000</v>
      </c>
      <c r="T418" s="216"/>
      <c r="U418" s="210"/>
      <c r="V418" s="210"/>
      <c r="W418" s="216"/>
      <c r="X418" s="217"/>
    </row>
    <row r="419" s="125" customFormat="1" ht="36" customHeight="1" spans="1:24">
      <c r="A419" s="200" t="s">
        <v>609</v>
      </c>
      <c r="B419" s="200" t="s">
        <v>806</v>
      </c>
      <c r="C419" s="200" t="s">
        <v>742</v>
      </c>
      <c r="D419" s="200" t="s">
        <v>85</v>
      </c>
      <c r="E419" s="200" t="s">
        <v>144</v>
      </c>
      <c r="F419" s="200" t="s">
        <v>145</v>
      </c>
      <c r="G419" s="200" t="s">
        <v>620</v>
      </c>
      <c r="H419" s="200" t="s">
        <v>621</v>
      </c>
      <c r="I419" s="217">
        <v>10000</v>
      </c>
      <c r="J419" s="217"/>
      <c r="K419" s="217"/>
      <c r="L419" s="216"/>
      <c r="M419" s="216"/>
      <c r="N419" s="216"/>
      <c r="O419" s="216"/>
      <c r="P419" s="216"/>
      <c r="Q419" s="216"/>
      <c r="R419" s="217">
        <v>10000</v>
      </c>
      <c r="S419" s="217">
        <v>10000</v>
      </c>
      <c r="T419" s="216"/>
      <c r="U419" s="210"/>
      <c r="V419" s="210"/>
      <c r="W419" s="216"/>
      <c r="X419" s="217"/>
    </row>
    <row r="420" s="125" customFormat="1" ht="36" customHeight="1" spans="1:24">
      <c r="A420" s="200" t="s">
        <v>609</v>
      </c>
      <c r="B420" s="200" t="s">
        <v>806</v>
      </c>
      <c r="C420" s="200" t="s">
        <v>742</v>
      </c>
      <c r="D420" s="200" t="s">
        <v>85</v>
      </c>
      <c r="E420" s="200" t="s">
        <v>144</v>
      </c>
      <c r="F420" s="200" t="s">
        <v>145</v>
      </c>
      <c r="G420" s="200" t="s">
        <v>321</v>
      </c>
      <c r="H420" s="200" t="s">
        <v>240</v>
      </c>
      <c r="I420" s="217">
        <v>12000</v>
      </c>
      <c r="J420" s="217"/>
      <c r="K420" s="217"/>
      <c r="L420" s="216"/>
      <c r="M420" s="216"/>
      <c r="N420" s="216"/>
      <c r="O420" s="216"/>
      <c r="P420" s="216"/>
      <c r="Q420" s="216"/>
      <c r="R420" s="217">
        <v>12000</v>
      </c>
      <c r="S420" s="217">
        <v>12000</v>
      </c>
      <c r="T420" s="216"/>
      <c r="U420" s="210"/>
      <c r="V420" s="210"/>
      <c r="W420" s="216"/>
      <c r="X420" s="217"/>
    </row>
    <row r="421" s="125" customFormat="1" ht="36" customHeight="1" spans="1:24">
      <c r="A421" s="200" t="s">
        <v>609</v>
      </c>
      <c r="B421" s="200" t="s">
        <v>806</v>
      </c>
      <c r="C421" s="200" t="s">
        <v>742</v>
      </c>
      <c r="D421" s="200" t="s">
        <v>85</v>
      </c>
      <c r="E421" s="200" t="s">
        <v>144</v>
      </c>
      <c r="F421" s="200" t="s">
        <v>145</v>
      </c>
      <c r="G421" s="200" t="s">
        <v>469</v>
      </c>
      <c r="H421" s="200" t="s">
        <v>470</v>
      </c>
      <c r="I421" s="217">
        <v>466000</v>
      </c>
      <c r="J421" s="217"/>
      <c r="K421" s="217"/>
      <c r="L421" s="216"/>
      <c r="M421" s="216"/>
      <c r="N421" s="216"/>
      <c r="O421" s="216"/>
      <c r="P421" s="216"/>
      <c r="Q421" s="216"/>
      <c r="R421" s="217">
        <v>466000</v>
      </c>
      <c r="S421" s="217">
        <v>466000</v>
      </c>
      <c r="T421" s="216"/>
      <c r="U421" s="210"/>
      <c r="V421" s="210"/>
      <c r="W421" s="216"/>
      <c r="X421" s="217"/>
    </row>
    <row r="422" s="125" customFormat="1" ht="36" customHeight="1" spans="1:24">
      <c r="A422" s="200" t="s">
        <v>609</v>
      </c>
      <c r="B422" s="200" t="s">
        <v>806</v>
      </c>
      <c r="C422" s="200" t="s">
        <v>742</v>
      </c>
      <c r="D422" s="200" t="s">
        <v>85</v>
      </c>
      <c r="E422" s="200" t="s">
        <v>144</v>
      </c>
      <c r="F422" s="200" t="s">
        <v>145</v>
      </c>
      <c r="G422" s="200" t="s">
        <v>378</v>
      </c>
      <c r="H422" s="200" t="s">
        <v>379</v>
      </c>
      <c r="I422" s="217">
        <v>100000</v>
      </c>
      <c r="J422" s="217"/>
      <c r="K422" s="217"/>
      <c r="L422" s="216"/>
      <c r="M422" s="216"/>
      <c r="N422" s="216"/>
      <c r="O422" s="216"/>
      <c r="P422" s="216"/>
      <c r="Q422" s="216"/>
      <c r="R422" s="217">
        <v>100000</v>
      </c>
      <c r="S422" s="217">
        <v>100000</v>
      </c>
      <c r="T422" s="216"/>
      <c r="U422" s="210"/>
      <c r="V422" s="210"/>
      <c r="W422" s="216"/>
      <c r="X422" s="217"/>
    </row>
    <row r="423" s="125" customFormat="1" ht="36" customHeight="1" spans="1:24">
      <c r="A423" s="200" t="s">
        <v>609</v>
      </c>
      <c r="B423" s="200" t="s">
        <v>806</v>
      </c>
      <c r="C423" s="200" t="s">
        <v>742</v>
      </c>
      <c r="D423" s="200" t="s">
        <v>85</v>
      </c>
      <c r="E423" s="200" t="s">
        <v>144</v>
      </c>
      <c r="F423" s="200" t="s">
        <v>145</v>
      </c>
      <c r="G423" s="200" t="s">
        <v>380</v>
      </c>
      <c r="H423" s="200" t="s">
        <v>381</v>
      </c>
      <c r="I423" s="217">
        <v>10000</v>
      </c>
      <c r="J423" s="217"/>
      <c r="K423" s="217"/>
      <c r="L423" s="216"/>
      <c r="M423" s="216"/>
      <c r="N423" s="216"/>
      <c r="O423" s="216"/>
      <c r="P423" s="216"/>
      <c r="Q423" s="216"/>
      <c r="R423" s="217">
        <v>10000</v>
      </c>
      <c r="S423" s="217">
        <v>10000</v>
      </c>
      <c r="T423" s="216"/>
      <c r="U423" s="210"/>
      <c r="V423" s="210"/>
      <c r="W423" s="216"/>
      <c r="X423" s="217"/>
    </row>
    <row r="424" s="125" customFormat="1" ht="36" customHeight="1" spans="1:24">
      <c r="A424" s="200" t="s">
        <v>609</v>
      </c>
      <c r="B424" s="200" t="s">
        <v>806</v>
      </c>
      <c r="C424" s="200" t="s">
        <v>742</v>
      </c>
      <c r="D424" s="200" t="s">
        <v>85</v>
      </c>
      <c r="E424" s="200" t="s">
        <v>144</v>
      </c>
      <c r="F424" s="200" t="s">
        <v>145</v>
      </c>
      <c r="G424" s="200" t="s">
        <v>330</v>
      </c>
      <c r="H424" s="200" t="s">
        <v>331</v>
      </c>
      <c r="I424" s="217">
        <v>20000</v>
      </c>
      <c r="J424" s="217"/>
      <c r="K424" s="217"/>
      <c r="L424" s="216"/>
      <c r="M424" s="216"/>
      <c r="N424" s="216"/>
      <c r="O424" s="216"/>
      <c r="P424" s="216"/>
      <c r="Q424" s="216"/>
      <c r="R424" s="217">
        <v>20000</v>
      </c>
      <c r="S424" s="217">
        <v>20000</v>
      </c>
      <c r="T424" s="216"/>
      <c r="U424" s="210"/>
      <c r="V424" s="210"/>
      <c r="W424" s="216"/>
      <c r="X424" s="217"/>
    </row>
    <row r="425" s="125" customFormat="1" ht="36" customHeight="1" spans="1:24">
      <c r="A425" s="200" t="s">
        <v>609</v>
      </c>
      <c r="B425" s="200" t="s">
        <v>806</v>
      </c>
      <c r="C425" s="200" t="s">
        <v>742</v>
      </c>
      <c r="D425" s="200" t="s">
        <v>85</v>
      </c>
      <c r="E425" s="200" t="s">
        <v>144</v>
      </c>
      <c r="F425" s="200" t="s">
        <v>145</v>
      </c>
      <c r="G425" s="200" t="s">
        <v>338</v>
      </c>
      <c r="H425" s="200" t="s">
        <v>339</v>
      </c>
      <c r="I425" s="217">
        <v>15000</v>
      </c>
      <c r="J425" s="217"/>
      <c r="K425" s="217"/>
      <c r="L425" s="216"/>
      <c r="M425" s="216"/>
      <c r="N425" s="216"/>
      <c r="O425" s="216"/>
      <c r="P425" s="216"/>
      <c r="Q425" s="216"/>
      <c r="R425" s="217">
        <v>15000</v>
      </c>
      <c r="S425" s="217">
        <v>15000</v>
      </c>
      <c r="T425" s="216"/>
      <c r="U425" s="210"/>
      <c r="V425" s="210"/>
      <c r="W425" s="216"/>
      <c r="X425" s="217"/>
    </row>
    <row r="426" s="125" customFormat="1" ht="36" customHeight="1" spans="1:24">
      <c r="A426" s="200" t="s">
        <v>609</v>
      </c>
      <c r="B426" s="200" t="s">
        <v>806</v>
      </c>
      <c r="C426" s="200" t="s">
        <v>742</v>
      </c>
      <c r="D426" s="200" t="s">
        <v>85</v>
      </c>
      <c r="E426" s="200" t="s">
        <v>144</v>
      </c>
      <c r="F426" s="200" t="s">
        <v>145</v>
      </c>
      <c r="G426" s="200" t="s">
        <v>340</v>
      </c>
      <c r="H426" s="200" t="s">
        <v>341</v>
      </c>
      <c r="I426" s="217">
        <v>20000</v>
      </c>
      <c r="J426" s="217"/>
      <c r="K426" s="217"/>
      <c r="L426" s="216"/>
      <c r="M426" s="216"/>
      <c r="N426" s="216"/>
      <c r="O426" s="216"/>
      <c r="P426" s="216"/>
      <c r="Q426" s="216"/>
      <c r="R426" s="217">
        <v>20000</v>
      </c>
      <c r="S426" s="217">
        <v>20000</v>
      </c>
      <c r="T426" s="216"/>
      <c r="U426" s="210"/>
      <c r="V426" s="210"/>
      <c r="W426" s="216"/>
      <c r="X426" s="217"/>
    </row>
    <row r="427" s="125" customFormat="1" ht="36" customHeight="1" spans="1:24">
      <c r="A427" s="200" t="s">
        <v>609</v>
      </c>
      <c r="B427" s="200" t="s">
        <v>806</v>
      </c>
      <c r="C427" s="200" t="s">
        <v>742</v>
      </c>
      <c r="D427" s="200" t="s">
        <v>85</v>
      </c>
      <c r="E427" s="200" t="s">
        <v>144</v>
      </c>
      <c r="F427" s="200" t="s">
        <v>145</v>
      </c>
      <c r="G427" s="200" t="s">
        <v>532</v>
      </c>
      <c r="H427" s="200" t="s">
        <v>533</v>
      </c>
      <c r="I427" s="217">
        <v>50000</v>
      </c>
      <c r="J427" s="217"/>
      <c r="K427" s="217"/>
      <c r="L427" s="216"/>
      <c r="M427" s="216"/>
      <c r="N427" s="216"/>
      <c r="O427" s="216"/>
      <c r="P427" s="216"/>
      <c r="Q427" s="216"/>
      <c r="R427" s="217">
        <v>50000</v>
      </c>
      <c r="S427" s="217">
        <v>50000</v>
      </c>
      <c r="T427" s="216"/>
      <c r="U427" s="210"/>
      <c r="V427" s="210"/>
      <c r="W427" s="216"/>
      <c r="X427" s="217"/>
    </row>
    <row r="428" s="125" customFormat="1" ht="36" customHeight="1" spans="1:24">
      <c r="A428" s="200" t="s">
        <v>609</v>
      </c>
      <c r="B428" s="200" t="s">
        <v>806</v>
      </c>
      <c r="C428" s="200" t="s">
        <v>742</v>
      </c>
      <c r="D428" s="200" t="s">
        <v>85</v>
      </c>
      <c r="E428" s="200" t="s">
        <v>144</v>
      </c>
      <c r="F428" s="200" t="s">
        <v>145</v>
      </c>
      <c r="G428" s="200" t="s">
        <v>351</v>
      </c>
      <c r="H428" s="200" t="s">
        <v>352</v>
      </c>
      <c r="I428" s="217">
        <v>10000</v>
      </c>
      <c r="J428" s="217"/>
      <c r="K428" s="217"/>
      <c r="L428" s="216"/>
      <c r="M428" s="216"/>
      <c r="N428" s="216"/>
      <c r="O428" s="216"/>
      <c r="P428" s="216"/>
      <c r="Q428" s="216"/>
      <c r="R428" s="217">
        <v>10000</v>
      </c>
      <c r="S428" s="217">
        <v>10000</v>
      </c>
      <c r="T428" s="216"/>
      <c r="U428" s="210"/>
      <c r="V428" s="210"/>
      <c r="W428" s="216"/>
      <c r="X428" s="217"/>
    </row>
    <row r="429" s="125" customFormat="1" ht="36" customHeight="1" spans="1:24">
      <c r="A429" s="200" t="s">
        <v>609</v>
      </c>
      <c r="B429" s="200" t="s">
        <v>806</v>
      </c>
      <c r="C429" s="200" t="s">
        <v>742</v>
      </c>
      <c r="D429" s="200" t="s">
        <v>85</v>
      </c>
      <c r="E429" s="200" t="s">
        <v>144</v>
      </c>
      <c r="F429" s="200" t="s">
        <v>145</v>
      </c>
      <c r="G429" s="200" t="s">
        <v>675</v>
      </c>
      <c r="H429" s="200" t="s">
        <v>676</v>
      </c>
      <c r="I429" s="217">
        <v>50000</v>
      </c>
      <c r="J429" s="217"/>
      <c r="K429" s="217"/>
      <c r="L429" s="216"/>
      <c r="M429" s="216"/>
      <c r="N429" s="216"/>
      <c r="O429" s="216"/>
      <c r="P429" s="216"/>
      <c r="Q429" s="216"/>
      <c r="R429" s="217">
        <v>50000</v>
      </c>
      <c r="S429" s="217">
        <v>50000</v>
      </c>
      <c r="T429" s="216"/>
      <c r="U429" s="210"/>
      <c r="V429" s="210"/>
      <c r="W429" s="216"/>
      <c r="X429" s="217"/>
    </row>
    <row r="430" s="125" customFormat="1" ht="36" customHeight="1" spans="1:24">
      <c r="A430" s="200" t="s">
        <v>609</v>
      </c>
      <c r="B430" s="200" t="s">
        <v>806</v>
      </c>
      <c r="C430" s="200" t="s">
        <v>742</v>
      </c>
      <c r="D430" s="200" t="s">
        <v>85</v>
      </c>
      <c r="E430" s="200" t="s">
        <v>144</v>
      </c>
      <c r="F430" s="200" t="s">
        <v>145</v>
      </c>
      <c r="G430" s="200" t="s">
        <v>701</v>
      </c>
      <c r="H430" s="200" t="s">
        <v>702</v>
      </c>
      <c r="I430" s="217">
        <v>100000</v>
      </c>
      <c r="J430" s="217"/>
      <c r="K430" s="217"/>
      <c r="L430" s="216"/>
      <c r="M430" s="216"/>
      <c r="N430" s="216"/>
      <c r="O430" s="216"/>
      <c r="P430" s="216"/>
      <c r="Q430" s="216"/>
      <c r="R430" s="217">
        <v>100000</v>
      </c>
      <c r="S430" s="217">
        <v>100000</v>
      </c>
      <c r="T430" s="216"/>
      <c r="U430" s="210"/>
      <c r="V430" s="210"/>
      <c r="W430" s="216"/>
      <c r="X430" s="217"/>
    </row>
    <row r="431" s="125" customFormat="1" ht="36" customHeight="1" spans="1:24">
      <c r="A431" s="200"/>
      <c r="B431" s="200"/>
      <c r="C431" s="200" t="s">
        <v>748</v>
      </c>
      <c r="D431" s="200"/>
      <c r="E431" s="200"/>
      <c r="F431" s="200"/>
      <c r="G431" s="200"/>
      <c r="H431" s="200"/>
      <c r="I431" s="217">
        <v>40000</v>
      </c>
      <c r="J431" s="217"/>
      <c r="K431" s="217"/>
      <c r="L431" s="216"/>
      <c r="M431" s="216"/>
      <c r="N431" s="216"/>
      <c r="O431" s="216"/>
      <c r="P431" s="216"/>
      <c r="Q431" s="216"/>
      <c r="R431" s="217">
        <v>40000</v>
      </c>
      <c r="S431" s="217"/>
      <c r="T431" s="216"/>
      <c r="U431" s="210"/>
      <c r="V431" s="210"/>
      <c r="W431" s="216"/>
      <c r="X431" s="217">
        <v>40000</v>
      </c>
    </row>
    <row r="432" s="125" customFormat="1" ht="36" customHeight="1" spans="1:24">
      <c r="A432" s="200" t="s">
        <v>612</v>
      </c>
      <c r="B432" s="200" t="s">
        <v>807</v>
      </c>
      <c r="C432" s="200" t="s">
        <v>748</v>
      </c>
      <c r="D432" s="200" t="s">
        <v>85</v>
      </c>
      <c r="E432" s="200" t="s">
        <v>156</v>
      </c>
      <c r="F432" s="200" t="s">
        <v>157</v>
      </c>
      <c r="G432" s="200" t="s">
        <v>378</v>
      </c>
      <c r="H432" s="200" t="s">
        <v>379</v>
      </c>
      <c r="I432" s="217">
        <v>10000</v>
      </c>
      <c r="J432" s="217"/>
      <c r="K432" s="217"/>
      <c r="L432" s="216"/>
      <c r="M432" s="216"/>
      <c r="N432" s="216"/>
      <c r="O432" s="216"/>
      <c r="P432" s="216"/>
      <c r="Q432" s="216"/>
      <c r="R432" s="217">
        <v>10000</v>
      </c>
      <c r="S432" s="217"/>
      <c r="T432" s="216"/>
      <c r="U432" s="210"/>
      <c r="V432" s="210"/>
      <c r="W432" s="216"/>
      <c r="X432" s="217">
        <v>10000</v>
      </c>
    </row>
    <row r="433" s="125" customFormat="1" ht="36" customHeight="1" spans="1:24">
      <c r="A433" s="200" t="s">
        <v>612</v>
      </c>
      <c r="B433" s="200" t="s">
        <v>807</v>
      </c>
      <c r="C433" s="200" t="s">
        <v>748</v>
      </c>
      <c r="D433" s="200" t="s">
        <v>85</v>
      </c>
      <c r="E433" s="200" t="s">
        <v>158</v>
      </c>
      <c r="F433" s="200" t="s">
        <v>159</v>
      </c>
      <c r="G433" s="200" t="s">
        <v>332</v>
      </c>
      <c r="H433" s="200" t="s">
        <v>333</v>
      </c>
      <c r="I433" s="217">
        <v>10000</v>
      </c>
      <c r="J433" s="217"/>
      <c r="K433" s="217"/>
      <c r="L433" s="216"/>
      <c r="M433" s="216"/>
      <c r="N433" s="216"/>
      <c r="O433" s="216"/>
      <c r="P433" s="216"/>
      <c r="Q433" s="216"/>
      <c r="R433" s="217">
        <v>10000</v>
      </c>
      <c r="S433" s="217"/>
      <c r="T433" s="216"/>
      <c r="U433" s="210"/>
      <c r="V433" s="210"/>
      <c r="W433" s="216"/>
      <c r="X433" s="217">
        <v>10000</v>
      </c>
    </row>
    <row r="434" s="125" customFormat="1" ht="36" customHeight="1" spans="1:24">
      <c r="A434" s="200" t="s">
        <v>612</v>
      </c>
      <c r="B434" s="200" t="s">
        <v>807</v>
      </c>
      <c r="C434" s="200" t="s">
        <v>748</v>
      </c>
      <c r="D434" s="200" t="s">
        <v>85</v>
      </c>
      <c r="E434" s="200" t="s">
        <v>158</v>
      </c>
      <c r="F434" s="200" t="s">
        <v>159</v>
      </c>
      <c r="G434" s="200" t="s">
        <v>378</v>
      </c>
      <c r="H434" s="200" t="s">
        <v>379</v>
      </c>
      <c r="I434" s="217">
        <v>20000</v>
      </c>
      <c r="J434" s="217"/>
      <c r="K434" s="217"/>
      <c r="L434" s="216"/>
      <c r="M434" s="216"/>
      <c r="N434" s="216"/>
      <c r="O434" s="216"/>
      <c r="P434" s="216"/>
      <c r="Q434" s="216"/>
      <c r="R434" s="217">
        <v>20000</v>
      </c>
      <c r="S434" s="217"/>
      <c r="T434" s="216"/>
      <c r="U434" s="210"/>
      <c r="V434" s="210"/>
      <c r="W434" s="216"/>
      <c r="X434" s="217">
        <v>20000</v>
      </c>
    </row>
    <row r="435" s="125" customFormat="1" ht="36" customHeight="1" spans="1:24">
      <c r="A435" s="200"/>
      <c r="B435" s="200"/>
      <c r="C435" s="200" t="s">
        <v>758</v>
      </c>
      <c r="D435" s="200"/>
      <c r="E435" s="200"/>
      <c r="F435" s="200"/>
      <c r="G435" s="200"/>
      <c r="H435" s="200"/>
      <c r="I435" s="217">
        <v>48000</v>
      </c>
      <c r="J435" s="217">
        <v>48000</v>
      </c>
      <c r="K435" s="217">
        <v>48000</v>
      </c>
      <c r="L435" s="216"/>
      <c r="M435" s="216"/>
      <c r="N435" s="216"/>
      <c r="O435" s="216"/>
      <c r="P435" s="216"/>
      <c r="Q435" s="216"/>
      <c r="R435" s="217"/>
      <c r="S435" s="217"/>
      <c r="T435" s="216"/>
      <c r="U435" s="210"/>
      <c r="V435" s="210"/>
      <c r="W435" s="216"/>
      <c r="X435" s="217"/>
    </row>
    <row r="436" s="125" customFormat="1" ht="36" customHeight="1" spans="1:24">
      <c r="A436" s="200" t="s">
        <v>609</v>
      </c>
      <c r="B436" s="200" t="s">
        <v>808</v>
      </c>
      <c r="C436" s="200" t="s">
        <v>758</v>
      </c>
      <c r="D436" s="200" t="s">
        <v>85</v>
      </c>
      <c r="E436" s="200" t="s">
        <v>144</v>
      </c>
      <c r="F436" s="200" t="s">
        <v>145</v>
      </c>
      <c r="G436" s="200" t="s">
        <v>378</v>
      </c>
      <c r="H436" s="200" t="s">
        <v>379</v>
      </c>
      <c r="I436" s="217">
        <v>48000</v>
      </c>
      <c r="J436" s="217">
        <v>48000</v>
      </c>
      <c r="K436" s="217">
        <v>48000</v>
      </c>
      <c r="L436" s="216"/>
      <c r="M436" s="216"/>
      <c r="N436" s="216"/>
      <c r="O436" s="216"/>
      <c r="P436" s="216"/>
      <c r="Q436" s="216"/>
      <c r="R436" s="217"/>
      <c r="S436" s="217"/>
      <c r="T436" s="216"/>
      <c r="U436" s="210"/>
      <c r="V436" s="210"/>
      <c r="W436" s="216"/>
      <c r="X436" s="217"/>
    </row>
    <row r="437" s="125" customFormat="1" ht="36" customHeight="1" spans="1:24">
      <c r="A437" s="200"/>
      <c r="B437" s="200"/>
      <c r="C437" s="200" t="s">
        <v>776</v>
      </c>
      <c r="D437" s="200"/>
      <c r="E437" s="200"/>
      <c r="F437" s="200"/>
      <c r="G437" s="200"/>
      <c r="H437" s="200"/>
      <c r="I437" s="217">
        <v>90000</v>
      </c>
      <c r="J437" s="217">
        <v>90000</v>
      </c>
      <c r="K437" s="217">
        <v>90000</v>
      </c>
      <c r="L437" s="216"/>
      <c r="M437" s="216"/>
      <c r="N437" s="216"/>
      <c r="O437" s="216"/>
      <c r="P437" s="216"/>
      <c r="Q437" s="216"/>
      <c r="R437" s="217"/>
      <c r="S437" s="217"/>
      <c r="T437" s="216"/>
      <c r="U437" s="210"/>
      <c r="V437" s="210"/>
      <c r="W437" s="216"/>
      <c r="X437" s="217"/>
    </row>
    <row r="438" s="125" customFormat="1" ht="36" customHeight="1" spans="1:24">
      <c r="A438" s="200" t="s">
        <v>609</v>
      </c>
      <c r="B438" s="200" t="s">
        <v>809</v>
      </c>
      <c r="C438" s="200" t="s">
        <v>776</v>
      </c>
      <c r="D438" s="200" t="s">
        <v>85</v>
      </c>
      <c r="E438" s="200" t="s">
        <v>144</v>
      </c>
      <c r="F438" s="200" t="s">
        <v>145</v>
      </c>
      <c r="G438" s="200" t="s">
        <v>378</v>
      </c>
      <c r="H438" s="200" t="s">
        <v>379</v>
      </c>
      <c r="I438" s="217">
        <v>90000</v>
      </c>
      <c r="J438" s="217">
        <v>90000</v>
      </c>
      <c r="K438" s="217">
        <v>90000</v>
      </c>
      <c r="L438" s="216"/>
      <c r="M438" s="216"/>
      <c r="N438" s="216"/>
      <c r="O438" s="216"/>
      <c r="P438" s="216"/>
      <c r="Q438" s="216"/>
      <c r="R438" s="217"/>
      <c r="S438" s="217"/>
      <c r="T438" s="216"/>
      <c r="U438" s="210"/>
      <c r="V438" s="210"/>
      <c r="W438" s="216"/>
      <c r="X438" s="217"/>
    </row>
    <row r="439" s="201" customFormat="1" ht="36" customHeight="1" spans="1:69">
      <c r="A439" s="218" t="s">
        <v>810</v>
      </c>
      <c r="B439" s="219"/>
      <c r="C439" s="219"/>
      <c r="D439" s="219"/>
      <c r="E439" s="219"/>
      <c r="F439" s="219"/>
      <c r="G439" s="219"/>
      <c r="H439" s="219"/>
      <c r="I439" s="217">
        <v>284415151.19</v>
      </c>
      <c r="J439" s="217">
        <v>10444910.4</v>
      </c>
      <c r="K439" s="217">
        <v>10444910.4</v>
      </c>
      <c r="L439" s="221"/>
      <c r="M439" s="221"/>
      <c r="N439" s="221"/>
      <c r="O439" s="221"/>
      <c r="P439" s="221"/>
      <c r="Q439" s="221"/>
      <c r="R439" s="217">
        <v>273970240.79</v>
      </c>
      <c r="S439" s="217">
        <v>258859353.24</v>
      </c>
      <c r="T439" s="223"/>
      <c r="U439" s="223"/>
      <c r="V439" s="223"/>
      <c r="W439" s="223"/>
      <c r="X439" s="217">
        <v>15110887.55</v>
      </c>
      <c r="Y439" s="224"/>
      <c r="Z439" s="224"/>
      <c r="AA439" s="224"/>
      <c r="AB439" s="224"/>
      <c r="AC439" s="224"/>
      <c r="AD439" s="224"/>
      <c r="AE439" s="224"/>
      <c r="AF439" s="224"/>
      <c r="AG439" s="224"/>
      <c r="AH439" s="224"/>
      <c r="AI439" s="224"/>
      <c r="AJ439" s="224"/>
      <c r="AK439" s="224"/>
      <c r="AL439" s="224"/>
      <c r="AM439" s="224"/>
      <c r="AN439" s="224"/>
      <c r="AO439" s="224"/>
      <c r="AP439" s="224"/>
      <c r="AQ439" s="224"/>
      <c r="AR439" s="224"/>
      <c r="AS439" s="224"/>
      <c r="AT439" s="224"/>
      <c r="AU439" s="224"/>
      <c r="AV439" s="224"/>
      <c r="AW439" s="224"/>
      <c r="AX439" s="224"/>
      <c r="AY439" s="224"/>
      <c r="AZ439" s="224"/>
      <c r="BA439" s="224"/>
      <c r="BB439" s="224"/>
      <c r="BC439" s="224"/>
      <c r="BD439" s="224"/>
      <c r="BE439" s="224"/>
      <c r="BF439" s="224"/>
      <c r="BG439" s="224"/>
      <c r="BH439" s="224"/>
      <c r="BI439" s="224"/>
      <c r="BJ439" s="224"/>
      <c r="BK439" s="224"/>
      <c r="BL439" s="224"/>
      <c r="BM439" s="224"/>
      <c r="BN439" s="224"/>
      <c r="BO439" s="224"/>
      <c r="BP439" s="224"/>
      <c r="BQ439" s="224"/>
    </row>
    <row r="441" customHeight="1" spans="11:11">
      <c r="K441" s="222"/>
    </row>
    <row r="442" customHeight="1" spans="8:10">
      <c r="H442" s="220"/>
      <c r="J442" s="222"/>
    </row>
    <row r="443" customHeight="1" spans="8:8">
      <c r="H443" s="220"/>
    </row>
    <row r="445" customHeight="1" spans="8:8">
      <c r="H445" s="220"/>
    </row>
    <row r="446" customHeight="1" spans="8:8">
      <c r="H446" s="220"/>
    </row>
    <row r="447" customHeight="1" spans="8:8">
      <c r="H447" s="220"/>
    </row>
    <row r="448" customHeight="1" spans="8:8">
      <c r="H448" s="220"/>
    </row>
    <row r="449" customHeight="1" spans="8:8">
      <c r="H449" s="220"/>
    </row>
    <row r="450" customHeight="1" spans="8:8">
      <c r="H450" s="220"/>
    </row>
    <row r="451" customHeight="1" spans="8:8">
      <c r="H451" s="220"/>
    </row>
    <row r="452" customHeight="1" spans="8:8">
      <c r="H452" s="220"/>
    </row>
    <row r="453" customHeight="1" spans="8:8">
      <c r="H453" s="220"/>
    </row>
    <row r="454" customHeight="1" spans="8:8">
      <c r="H454" s="220"/>
    </row>
    <row r="455" customHeight="1" spans="8:8">
      <c r="H455" s="220"/>
    </row>
    <row r="456" customHeight="1" spans="8:8">
      <c r="H456" s="220"/>
    </row>
    <row r="457" customHeight="1" spans="8:8">
      <c r="H457" s="220"/>
    </row>
    <row r="458" customHeight="1" spans="8:8">
      <c r="H458" s="220"/>
    </row>
  </sheetData>
  <mergeCells count="29">
    <mergeCell ref="A2:X2"/>
    <mergeCell ref="A3:H3"/>
    <mergeCell ref="J4:M4"/>
    <mergeCell ref="N4:P4"/>
    <mergeCell ref="R4:X4"/>
    <mergeCell ref="A439:H4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37"/>
  <sheetViews>
    <sheetView tabSelected="1" topLeftCell="A446" workbookViewId="0">
      <selection activeCell="F451" sqref="F451"/>
    </sheetView>
  </sheetViews>
  <sheetFormatPr defaultColWidth="10.2857142857143" defaultRowHeight="15" customHeight="1"/>
  <cols>
    <col min="1" max="10" width="14.2857142857143" style="191" customWidth="1"/>
    <col min="11" max="11" width="34.2857142857143" style="191" customWidth="1"/>
    <col min="12" max="16384" width="10.2857142857143" style="191"/>
  </cols>
  <sheetData>
    <row r="1" s="191" customFormat="1" ht="18.75" customHeight="1" spans="1:11">
      <c r="A1" s="192"/>
      <c r="B1" s="192"/>
      <c r="C1" s="192"/>
      <c r="D1" s="192"/>
      <c r="E1" s="192"/>
      <c r="F1" s="192"/>
      <c r="G1" s="192"/>
      <c r="H1" s="192"/>
      <c r="I1" s="192"/>
      <c r="J1" s="192"/>
      <c r="K1" s="199" t="s">
        <v>811</v>
      </c>
    </row>
    <row r="2" s="191" customFormat="1" ht="34.5" customHeight="1" spans="1:11">
      <c r="A2" s="193" t="s">
        <v>812</v>
      </c>
      <c r="B2" s="193"/>
      <c r="C2" s="193"/>
      <c r="D2" s="193"/>
      <c r="E2" s="193"/>
      <c r="F2" s="193"/>
      <c r="G2" s="193"/>
      <c r="H2" s="193"/>
      <c r="I2" s="193"/>
      <c r="J2" s="193"/>
      <c r="K2" s="193"/>
    </row>
    <row r="3" s="191" customFormat="1" ht="18.75" customHeight="1" spans="1:11">
      <c r="A3" s="192" t="str">
        <f>"单位名称："&amp;"瑞丽市卫生健康局"</f>
        <v>单位名称：瑞丽市卫生健康局</v>
      </c>
      <c r="B3" s="192"/>
      <c r="C3" s="192"/>
      <c r="D3" s="192"/>
      <c r="E3" s="192"/>
      <c r="F3" s="192"/>
      <c r="G3" s="192"/>
      <c r="H3" s="192"/>
      <c r="I3" s="192"/>
      <c r="J3" s="192"/>
      <c r="K3" s="192"/>
    </row>
    <row r="4" s="191" customFormat="1" ht="22.5" customHeight="1" spans="1:11">
      <c r="A4" s="194" t="s">
        <v>813</v>
      </c>
      <c r="B4" s="181" t="s">
        <v>246</v>
      </c>
      <c r="C4" s="194" t="s">
        <v>814</v>
      </c>
      <c r="D4" s="194" t="s">
        <v>815</v>
      </c>
      <c r="E4" s="194" t="s">
        <v>816</v>
      </c>
      <c r="F4" s="194" t="s">
        <v>817</v>
      </c>
      <c r="G4" s="194" t="s">
        <v>818</v>
      </c>
      <c r="H4" s="194" t="s">
        <v>819</v>
      </c>
      <c r="I4" s="194" t="s">
        <v>820</v>
      </c>
      <c r="J4" s="194" t="s">
        <v>821</v>
      </c>
      <c r="K4" s="194" t="s">
        <v>822</v>
      </c>
    </row>
    <row r="5" s="191" customFormat="1" ht="22.5" customHeight="1" spans="1:11">
      <c r="A5" s="194" t="s">
        <v>227</v>
      </c>
      <c r="B5" s="195">
        <v>2</v>
      </c>
      <c r="C5" s="194" t="s">
        <v>229</v>
      </c>
      <c r="D5" s="194" t="s">
        <v>230</v>
      </c>
      <c r="E5" s="194" t="s">
        <v>231</v>
      </c>
      <c r="F5" s="194" t="s">
        <v>232</v>
      </c>
      <c r="G5" s="194" t="s">
        <v>233</v>
      </c>
      <c r="H5" s="194" t="s">
        <v>823</v>
      </c>
      <c r="I5" s="194" t="s">
        <v>824</v>
      </c>
      <c r="J5" s="194" t="s">
        <v>825</v>
      </c>
      <c r="K5" s="194" t="s">
        <v>826</v>
      </c>
    </row>
    <row r="6" s="191" customFormat="1" ht="52.5" customHeight="1" spans="1:11">
      <c r="A6" s="194" t="s">
        <v>71</v>
      </c>
      <c r="B6" s="194"/>
      <c r="C6" s="194"/>
      <c r="D6" s="194"/>
      <c r="E6" s="194"/>
      <c r="F6" s="194"/>
      <c r="G6" s="194"/>
      <c r="H6" s="194"/>
      <c r="I6" s="194"/>
      <c r="J6" s="194"/>
      <c r="K6" s="194"/>
    </row>
    <row r="7" s="191" customFormat="1" ht="52.5" customHeight="1" outlineLevel="1" spans="1:11">
      <c r="A7" s="196" t="s">
        <v>665</v>
      </c>
      <c r="B7" s="197" t="s">
        <v>666</v>
      </c>
      <c r="C7" s="196" t="s">
        <v>827</v>
      </c>
      <c r="D7" s="196" t="s">
        <v>828</v>
      </c>
      <c r="E7" s="196" t="s">
        <v>829</v>
      </c>
      <c r="F7" s="196" t="s">
        <v>830</v>
      </c>
      <c r="G7" s="196" t="s">
        <v>831</v>
      </c>
      <c r="H7" s="194" t="s">
        <v>832</v>
      </c>
      <c r="I7" s="194" t="s">
        <v>833</v>
      </c>
      <c r="J7" s="196" t="s">
        <v>834</v>
      </c>
      <c r="K7" s="196" t="s">
        <v>830</v>
      </c>
    </row>
    <row r="8" s="191" customFormat="1" ht="52.5" customHeight="1" outlineLevel="1" spans="1:11">
      <c r="A8" s="196"/>
      <c r="B8" s="197"/>
      <c r="C8" s="196"/>
      <c r="D8" s="196" t="s">
        <v>828</v>
      </c>
      <c r="E8" s="196" t="s">
        <v>835</v>
      </c>
      <c r="F8" s="196" t="s">
        <v>836</v>
      </c>
      <c r="G8" s="196" t="s">
        <v>831</v>
      </c>
      <c r="H8" s="194" t="s">
        <v>837</v>
      </c>
      <c r="I8" s="194" t="s">
        <v>838</v>
      </c>
      <c r="J8" s="196" t="s">
        <v>834</v>
      </c>
      <c r="K8" s="196" t="s">
        <v>836</v>
      </c>
    </row>
    <row r="9" s="191" customFormat="1" ht="52.5" customHeight="1" outlineLevel="1" spans="1:11">
      <c r="A9" s="196"/>
      <c r="B9" s="197"/>
      <c r="C9" s="196"/>
      <c r="D9" s="196" t="s">
        <v>828</v>
      </c>
      <c r="E9" s="196" t="s">
        <v>839</v>
      </c>
      <c r="F9" s="196" t="s">
        <v>840</v>
      </c>
      <c r="G9" s="196" t="s">
        <v>841</v>
      </c>
      <c r="H9" s="194" t="s">
        <v>842</v>
      </c>
      <c r="I9" s="194" t="s">
        <v>843</v>
      </c>
      <c r="J9" s="196" t="s">
        <v>834</v>
      </c>
      <c r="K9" s="196" t="s">
        <v>840</v>
      </c>
    </row>
    <row r="10" s="191" customFormat="1" ht="52.5" customHeight="1" outlineLevel="1" spans="1:11">
      <c r="A10" s="196"/>
      <c r="B10" s="197"/>
      <c r="C10" s="196"/>
      <c r="D10" s="196" t="s">
        <v>828</v>
      </c>
      <c r="E10" s="196" t="s">
        <v>844</v>
      </c>
      <c r="F10" s="196" t="s">
        <v>845</v>
      </c>
      <c r="G10" s="196" t="s">
        <v>831</v>
      </c>
      <c r="H10" s="194" t="s">
        <v>846</v>
      </c>
      <c r="I10" s="194" t="s">
        <v>847</v>
      </c>
      <c r="J10" s="196" t="s">
        <v>834</v>
      </c>
      <c r="K10" s="196" t="s">
        <v>848</v>
      </c>
    </row>
    <row r="11" s="191" customFormat="1" ht="52.5" customHeight="1" outlineLevel="1" spans="1:11">
      <c r="A11" s="196"/>
      <c r="B11" s="197"/>
      <c r="C11" s="196"/>
      <c r="D11" s="196" t="s">
        <v>849</v>
      </c>
      <c r="E11" s="196" t="s">
        <v>850</v>
      </c>
      <c r="F11" s="196" t="s">
        <v>851</v>
      </c>
      <c r="G11" s="196" t="s">
        <v>831</v>
      </c>
      <c r="H11" s="194" t="s">
        <v>852</v>
      </c>
      <c r="I11" s="194" t="s">
        <v>838</v>
      </c>
      <c r="J11" s="196" t="s">
        <v>853</v>
      </c>
      <c r="K11" s="196" t="s">
        <v>851</v>
      </c>
    </row>
    <row r="12" s="191" customFormat="1" ht="52.5" customHeight="1" outlineLevel="1" spans="1:11">
      <c r="A12" s="196"/>
      <c r="B12" s="197"/>
      <c r="C12" s="196"/>
      <c r="D12" s="196" t="s">
        <v>854</v>
      </c>
      <c r="E12" s="196" t="s">
        <v>855</v>
      </c>
      <c r="F12" s="196" t="s">
        <v>856</v>
      </c>
      <c r="G12" s="196" t="s">
        <v>857</v>
      </c>
      <c r="H12" s="194" t="s">
        <v>858</v>
      </c>
      <c r="I12" s="194" t="s">
        <v>838</v>
      </c>
      <c r="J12" s="196" t="s">
        <v>834</v>
      </c>
      <c r="K12" s="196" t="s">
        <v>856</v>
      </c>
    </row>
    <row r="13" s="191" customFormat="1" ht="52.5" customHeight="1" outlineLevel="1" spans="1:11">
      <c r="A13" s="196" t="s">
        <v>633</v>
      </c>
      <c r="B13" s="197" t="s">
        <v>634</v>
      </c>
      <c r="C13" s="196" t="s">
        <v>859</v>
      </c>
      <c r="D13" s="196" t="s">
        <v>828</v>
      </c>
      <c r="E13" s="196" t="s">
        <v>829</v>
      </c>
      <c r="F13" s="196" t="s">
        <v>860</v>
      </c>
      <c r="G13" s="196" t="s">
        <v>857</v>
      </c>
      <c r="H13" s="194" t="s">
        <v>861</v>
      </c>
      <c r="I13" s="194" t="s">
        <v>838</v>
      </c>
      <c r="J13" s="196" t="s">
        <v>834</v>
      </c>
      <c r="K13" s="196" t="s">
        <v>860</v>
      </c>
    </row>
    <row r="14" s="191" customFormat="1" ht="52.5" customHeight="1" outlineLevel="1" spans="1:11">
      <c r="A14" s="196"/>
      <c r="B14" s="197"/>
      <c r="C14" s="196"/>
      <c r="D14" s="196" t="s">
        <v>828</v>
      </c>
      <c r="E14" s="196" t="s">
        <v>829</v>
      </c>
      <c r="F14" s="196" t="s">
        <v>862</v>
      </c>
      <c r="G14" s="196" t="s">
        <v>857</v>
      </c>
      <c r="H14" s="194" t="s">
        <v>863</v>
      </c>
      <c r="I14" s="194" t="s">
        <v>838</v>
      </c>
      <c r="J14" s="196" t="s">
        <v>834</v>
      </c>
      <c r="K14" s="196" t="s">
        <v>862</v>
      </c>
    </row>
    <row r="15" s="191" customFormat="1" ht="52.5" customHeight="1" outlineLevel="1" spans="1:11">
      <c r="A15" s="196"/>
      <c r="B15" s="197"/>
      <c r="C15" s="196"/>
      <c r="D15" s="196" t="s">
        <v>828</v>
      </c>
      <c r="E15" s="196" t="s">
        <v>829</v>
      </c>
      <c r="F15" s="196" t="s">
        <v>864</v>
      </c>
      <c r="G15" s="196" t="s">
        <v>857</v>
      </c>
      <c r="H15" s="194" t="s">
        <v>861</v>
      </c>
      <c r="I15" s="194" t="s">
        <v>838</v>
      </c>
      <c r="J15" s="196" t="s">
        <v>834</v>
      </c>
      <c r="K15" s="196" t="s">
        <v>864</v>
      </c>
    </row>
    <row r="16" s="191" customFormat="1" ht="52.5" customHeight="1" outlineLevel="1" spans="1:11">
      <c r="A16" s="196"/>
      <c r="B16" s="197"/>
      <c r="C16" s="196"/>
      <c r="D16" s="196" t="s">
        <v>828</v>
      </c>
      <c r="E16" s="196" t="s">
        <v>829</v>
      </c>
      <c r="F16" s="196" t="s">
        <v>865</v>
      </c>
      <c r="G16" s="196" t="s">
        <v>857</v>
      </c>
      <c r="H16" s="194" t="s">
        <v>861</v>
      </c>
      <c r="I16" s="194" t="s">
        <v>838</v>
      </c>
      <c r="J16" s="196" t="s">
        <v>834</v>
      </c>
      <c r="K16" s="196" t="s">
        <v>865</v>
      </c>
    </row>
    <row r="17" s="191" customFormat="1" ht="52.5" customHeight="1" outlineLevel="1" spans="1:11">
      <c r="A17" s="196"/>
      <c r="B17" s="197"/>
      <c r="C17" s="196"/>
      <c r="D17" s="196" t="s">
        <v>828</v>
      </c>
      <c r="E17" s="196" t="s">
        <v>829</v>
      </c>
      <c r="F17" s="196" t="s">
        <v>866</v>
      </c>
      <c r="G17" s="196" t="s">
        <v>857</v>
      </c>
      <c r="H17" s="194" t="s">
        <v>867</v>
      </c>
      <c r="I17" s="194" t="s">
        <v>838</v>
      </c>
      <c r="J17" s="196" t="s">
        <v>834</v>
      </c>
      <c r="K17" s="196" t="s">
        <v>866</v>
      </c>
    </row>
    <row r="18" s="191" customFormat="1" ht="52.5" customHeight="1" outlineLevel="1" spans="1:11">
      <c r="A18" s="196"/>
      <c r="B18" s="197"/>
      <c r="C18" s="196"/>
      <c r="D18" s="196" t="s">
        <v>828</v>
      </c>
      <c r="E18" s="196" t="s">
        <v>829</v>
      </c>
      <c r="F18" s="196" t="s">
        <v>868</v>
      </c>
      <c r="G18" s="196" t="s">
        <v>857</v>
      </c>
      <c r="H18" s="194" t="s">
        <v>869</v>
      </c>
      <c r="I18" s="194" t="s">
        <v>838</v>
      </c>
      <c r="J18" s="196" t="s">
        <v>834</v>
      </c>
      <c r="K18" s="196" t="s">
        <v>868</v>
      </c>
    </row>
    <row r="19" s="191" customFormat="1" ht="52.5" customHeight="1" outlineLevel="1" spans="1:11">
      <c r="A19" s="196"/>
      <c r="B19" s="197"/>
      <c r="C19" s="196"/>
      <c r="D19" s="196" t="s">
        <v>828</v>
      </c>
      <c r="E19" s="196" t="s">
        <v>829</v>
      </c>
      <c r="F19" s="196" t="s">
        <v>870</v>
      </c>
      <c r="G19" s="196" t="s">
        <v>857</v>
      </c>
      <c r="H19" s="194" t="s">
        <v>861</v>
      </c>
      <c r="I19" s="194" t="s">
        <v>838</v>
      </c>
      <c r="J19" s="196" t="s">
        <v>834</v>
      </c>
      <c r="K19" s="196" t="s">
        <v>870</v>
      </c>
    </row>
    <row r="20" s="191" customFormat="1" ht="52.5" customHeight="1" outlineLevel="1" spans="1:11">
      <c r="A20" s="196"/>
      <c r="B20" s="197"/>
      <c r="C20" s="196"/>
      <c r="D20" s="196" t="s">
        <v>828</v>
      </c>
      <c r="E20" s="196" t="s">
        <v>829</v>
      </c>
      <c r="F20" s="196" t="s">
        <v>871</v>
      </c>
      <c r="G20" s="196" t="s">
        <v>857</v>
      </c>
      <c r="H20" s="194" t="s">
        <v>867</v>
      </c>
      <c r="I20" s="194" t="s">
        <v>838</v>
      </c>
      <c r="J20" s="196" t="s">
        <v>834</v>
      </c>
      <c r="K20" s="196" t="s">
        <v>871</v>
      </c>
    </row>
    <row r="21" s="191" customFormat="1" ht="52.5" customHeight="1" outlineLevel="1" spans="1:11">
      <c r="A21" s="196"/>
      <c r="B21" s="197"/>
      <c r="C21" s="196"/>
      <c r="D21" s="196" t="s">
        <v>828</v>
      </c>
      <c r="E21" s="196" t="s">
        <v>829</v>
      </c>
      <c r="F21" s="196" t="s">
        <v>872</v>
      </c>
      <c r="G21" s="196" t="s">
        <v>857</v>
      </c>
      <c r="H21" s="194" t="s">
        <v>861</v>
      </c>
      <c r="I21" s="194" t="s">
        <v>838</v>
      </c>
      <c r="J21" s="196" t="s">
        <v>834</v>
      </c>
      <c r="K21" s="196" t="s">
        <v>872</v>
      </c>
    </row>
    <row r="22" s="191" customFormat="1" ht="52.5" customHeight="1" outlineLevel="1" spans="1:11">
      <c r="A22" s="196"/>
      <c r="B22" s="197"/>
      <c r="C22" s="196"/>
      <c r="D22" s="196" t="s">
        <v>828</v>
      </c>
      <c r="E22" s="196" t="s">
        <v>829</v>
      </c>
      <c r="F22" s="196" t="s">
        <v>873</v>
      </c>
      <c r="G22" s="196" t="s">
        <v>857</v>
      </c>
      <c r="H22" s="194" t="s">
        <v>869</v>
      </c>
      <c r="I22" s="194" t="s">
        <v>838</v>
      </c>
      <c r="J22" s="196" t="s">
        <v>834</v>
      </c>
      <c r="K22" s="196" t="s">
        <v>873</v>
      </c>
    </row>
    <row r="23" s="191" customFormat="1" ht="52.5" customHeight="1" outlineLevel="1" spans="1:11">
      <c r="A23" s="196"/>
      <c r="B23" s="197"/>
      <c r="C23" s="196"/>
      <c r="D23" s="196" t="s">
        <v>828</v>
      </c>
      <c r="E23" s="196" t="s">
        <v>829</v>
      </c>
      <c r="F23" s="196" t="s">
        <v>874</v>
      </c>
      <c r="G23" s="196" t="s">
        <v>857</v>
      </c>
      <c r="H23" s="194" t="s">
        <v>861</v>
      </c>
      <c r="I23" s="194" t="s">
        <v>838</v>
      </c>
      <c r="J23" s="196" t="s">
        <v>834</v>
      </c>
      <c r="K23" s="196" t="s">
        <v>874</v>
      </c>
    </row>
    <row r="24" s="191" customFormat="1" ht="52.5" customHeight="1" outlineLevel="1" spans="1:11">
      <c r="A24" s="196"/>
      <c r="B24" s="197"/>
      <c r="C24" s="196"/>
      <c r="D24" s="196" t="s">
        <v>828</v>
      </c>
      <c r="E24" s="196" t="s">
        <v>835</v>
      </c>
      <c r="F24" s="196" t="s">
        <v>875</v>
      </c>
      <c r="G24" s="196" t="s">
        <v>857</v>
      </c>
      <c r="H24" s="194" t="s">
        <v>876</v>
      </c>
      <c r="I24" s="194" t="s">
        <v>838</v>
      </c>
      <c r="J24" s="196" t="s">
        <v>834</v>
      </c>
      <c r="K24" s="196" t="s">
        <v>875</v>
      </c>
    </row>
    <row r="25" s="191" customFormat="1" ht="52.5" customHeight="1" outlineLevel="1" spans="1:11">
      <c r="A25" s="196"/>
      <c r="B25" s="197"/>
      <c r="C25" s="196"/>
      <c r="D25" s="196" t="s">
        <v>828</v>
      </c>
      <c r="E25" s="196" t="s">
        <v>835</v>
      </c>
      <c r="F25" s="196" t="s">
        <v>877</v>
      </c>
      <c r="G25" s="196" t="s">
        <v>857</v>
      </c>
      <c r="H25" s="194" t="s">
        <v>876</v>
      </c>
      <c r="I25" s="194" t="s">
        <v>838</v>
      </c>
      <c r="J25" s="196" t="s">
        <v>834</v>
      </c>
      <c r="K25" s="196" t="s">
        <v>877</v>
      </c>
    </row>
    <row r="26" s="191" customFormat="1" ht="52.5" customHeight="1" outlineLevel="1" spans="1:11">
      <c r="A26" s="196"/>
      <c r="B26" s="197"/>
      <c r="C26" s="196"/>
      <c r="D26" s="196" t="s">
        <v>828</v>
      </c>
      <c r="E26" s="196" t="s">
        <v>835</v>
      </c>
      <c r="F26" s="196" t="s">
        <v>878</v>
      </c>
      <c r="G26" s="196" t="s">
        <v>857</v>
      </c>
      <c r="H26" s="194" t="s">
        <v>876</v>
      </c>
      <c r="I26" s="194" t="s">
        <v>838</v>
      </c>
      <c r="J26" s="196" t="s">
        <v>834</v>
      </c>
      <c r="K26" s="196" t="s">
        <v>878</v>
      </c>
    </row>
    <row r="27" s="191" customFormat="1" ht="52.5" customHeight="1" outlineLevel="1" spans="1:11">
      <c r="A27" s="196"/>
      <c r="B27" s="197"/>
      <c r="C27" s="196"/>
      <c r="D27" s="196" t="s">
        <v>828</v>
      </c>
      <c r="E27" s="196" t="s">
        <v>835</v>
      </c>
      <c r="F27" s="196" t="s">
        <v>879</v>
      </c>
      <c r="G27" s="196" t="s">
        <v>857</v>
      </c>
      <c r="H27" s="194" t="s">
        <v>876</v>
      </c>
      <c r="I27" s="194" t="s">
        <v>838</v>
      </c>
      <c r="J27" s="196" t="s">
        <v>834</v>
      </c>
      <c r="K27" s="196" t="s">
        <v>879</v>
      </c>
    </row>
    <row r="28" s="191" customFormat="1" ht="52.5" customHeight="1" outlineLevel="1" spans="1:11">
      <c r="A28" s="196"/>
      <c r="B28" s="197"/>
      <c r="C28" s="196"/>
      <c r="D28" s="196" t="s">
        <v>828</v>
      </c>
      <c r="E28" s="196" t="s">
        <v>835</v>
      </c>
      <c r="F28" s="196" t="s">
        <v>880</v>
      </c>
      <c r="G28" s="196" t="s">
        <v>857</v>
      </c>
      <c r="H28" s="194" t="s">
        <v>861</v>
      </c>
      <c r="I28" s="194" t="s">
        <v>838</v>
      </c>
      <c r="J28" s="196" t="s">
        <v>834</v>
      </c>
      <c r="K28" s="196" t="s">
        <v>880</v>
      </c>
    </row>
    <row r="29" s="191" customFormat="1" ht="52.5" customHeight="1" outlineLevel="1" spans="1:11">
      <c r="A29" s="196"/>
      <c r="B29" s="197"/>
      <c r="C29" s="196"/>
      <c r="D29" s="196" t="s">
        <v>828</v>
      </c>
      <c r="E29" s="196" t="s">
        <v>835</v>
      </c>
      <c r="F29" s="196" t="s">
        <v>881</v>
      </c>
      <c r="G29" s="196" t="s">
        <v>857</v>
      </c>
      <c r="H29" s="194" t="s">
        <v>858</v>
      </c>
      <c r="I29" s="194" t="s">
        <v>838</v>
      </c>
      <c r="J29" s="196" t="s">
        <v>834</v>
      </c>
      <c r="K29" s="196" t="s">
        <v>881</v>
      </c>
    </row>
    <row r="30" s="191" customFormat="1" ht="52.5" customHeight="1" outlineLevel="1" spans="1:11">
      <c r="A30" s="196"/>
      <c r="B30" s="197"/>
      <c r="C30" s="196"/>
      <c r="D30" s="196" t="s">
        <v>828</v>
      </c>
      <c r="E30" s="196" t="s">
        <v>835</v>
      </c>
      <c r="F30" s="196" t="s">
        <v>882</v>
      </c>
      <c r="G30" s="196" t="s">
        <v>857</v>
      </c>
      <c r="H30" s="194" t="s">
        <v>883</v>
      </c>
      <c r="I30" s="194" t="s">
        <v>838</v>
      </c>
      <c r="J30" s="196" t="s">
        <v>834</v>
      </c>
      <c r="K30" s="196" t="s">
        <v>882</v>
      </c>
    </row>
    <row r="31" s="191" customFormat="1" ht="52.5" customHeight="1" outlineLevel="1" spans="1:11">
      <c r="A31" s="196"/>
      <c r="B31" s="197"/>
      <c r="C31" s="196"/>
      <c r="D31" s="196" t="s">
        <v>828</v>
      </c>
      <c r="E31" s="196" t="s">
        <v>835</v>
      </c>
      <c r="F31" s="196" t="s">
        <v>884</v>
      </c>
      <c r="G31" s="196" t="s">
        <v>857</v>
      </c>
      <c r="H31" s="194" t="s">
        <v>825</v>
      </c>
      <c r="I31" s="194" t="s">
        <v>838</v>
      </c>
      <c r="J31" s="196" t="s">
        <v>834</v>
      </c>
      <c r="K31" s="196" t="s">
        <v>884</v>
      </c>
    </row>
    <row r="32" s="191" customFormat="1" ht="52.5" customHeight="1" outlineLevel="1" spans="1:11">
      <c r="A32" s="196"/>
      <c r="B32" s="197"/>
      <c r="C32" s="196"/>
      <c r="D32" s="196" t="s">
        <v>828</v>
      </c>
      <c r="E32" s="196" t="s">
        <v>839</v>
      </c>
      <c r="F32" s="196" t="s">
        <v>885</v>
      </c>
      <c r="G32" s="196" t="s">
        <v>831</v>
      </c>
      <c r="H32" s="194" t="s">
        <v>886</v>
      </c>
      <c r="I32" s="194" t="s">
        <v>843</v>
      </c>
      <c r="J32" s="196" t="s">
        <v>834</v>
      </c>
      <c r="K32" s="196" t="s">
        <v>885</v>
      </c>
    </row>
    <row r="33" s="191" customFormat="1" ht="52.5" customHeight="1" outlineLevel="1" spans="1:11">
      <c r="A33" s="196"/>
      <c r="B33" s="197"/>
      <c r="C33" s="196"/>
      <c r="D33" s="196" t="s">
        <v>849</v>
      </c>
      <c r="E33" s="196" t="s">
        <v>850</v>
      </c>
      <c r="F33" s="196" t="s">
        <v>887</v>
      </c>
      <c r="G33" s="196" t="s">
        <v>831</v>
      </c>
      <c r="H33" s="194" t="s">
        <v>888</v>
      </c>
      <c r="I33" s="194" t="s">
        <v>838</v>
      </c>
      <c r="J33" s="196" t="s">
        <v>853</v>
      </c>
      <c r="K33" s="196" t="s">
        <v>887</v>
      </c>
    </row>
    <row r="34" s="191" customFormat="1" ht="52.5" customHeight="1" outlineLevel="1" spans="1:11">
      <c r="A34" s="196"/>
      <c r="B34" s="197"/>
      <c r="C34" s="196"/>
      <c r="D34" s="196" t="s">
        <v>849</v>
      </c>
      <c r="E34" s="196" t="s">
        <v>850</v>
      </c>
      <c r="F34" s="196" t="s">
        <v>889</v>
      </c>
      <c r="G34" s="196" t="s">
        <v>831</v>
      </c>
      <c r="H34" s="194" t="s">
        <v>890</v>
      </c>
      <c r="I34" s="194" t="s">
        <v>838</v>
      </c>
      <c r="J34" s="196" t="s">
        <v>853</v>
      </c>
      <c r="K34" s="196" t="s">
        <v>889</v>
      </c>
    </row>
    <row r="35" s="191" customFormat="1" ht="52.5" customHeight="1" outlineLevel="1" spans="1:11">
      <c r="A35" s="196"/>
      <c r="B35" s="197"/>
      <c r="C35" s="196"/>
      <c r="D35" s="196" t="s">
        <v>849</v>
      </c>
      <c r="E35" s="196" t="s">
        <v>891</v>
      </c>
      <c r="F35" s="196" t="s">
        <v>892</v>
      </c>
      <c r="G35" s="196" t="s">
        <v>831</v>
      </c>
      <c r="H35" s="194" t="s">
        <v>890</v>
      </c>
      <c r="I35" s="194" t="s">
        <v>838</v>
      </c>
      <c r="J35" s="196" t="s">
        <v>853</v>
      </c>
      <c r="K35" s="196" t="s">
        <v>892</v>
      </c>
    </row>
    <row r="36" s="191" customFormat="1" ht="52.5" customHeight="1" outlineLevel="1" spans="1:11">
      <c r="A36" s="196"/>
      <c r="B36" s="197"/>
      <c r="C36" s="196"/>
      <c r="D36" s="196" t="s">
        <v>854</v>
      </c>
      <c r="E36" s="196" t="s">
        <v>855</v>
      </c>
      <c r="F36" s="196" t="s">
        <v>893</v>
      </c>
      <c r="G36" s="196" t="s">
        <v>831</v>
      </c>
      <c r="H36" s="194" t="s">
        <v>894</v>
      </c>
      <c r="I36" s="194" t="s">
        <v>838</v>
      </c>
      <c r="J36" s="196" t="s">
        <v>853</v>
      </c>
      <c r="K36" s="196" t="s">
        <v>893</v>
      </c>
    </row>
    <row r="37" s="191" customFormat="1" ht="52.5" customHeight="1" outlineLevel="1" spans="1:11">
      <c r="A37" s="196" t="s">
        <v>651</v>
      </c>
      <c r="B37" s="198" t="s">
        <v>652</v>
      </c>
      <c r="C37" s="196" t="s">
        <v>895</v>
      </c>
      <c r="D37" s="196" t="s">
        <v>828</v>
      </c>
      <c r="E37" s="196" t="s">
        <v>829</v>
      </c>
      <c r="F37" s="196" t="s">
        <v>896</v>
      </c>
      <c r="G37" s="196" t="s">
        <v>831</v>
      </c>
      <c r="H37" s="194" t="s">
        <v>832</v>
      </c>
      <c r="I37" s="194" t="s">
        <v>833</v>
      </c>
      <c r="J37" s="196" t="s">
        <v>834</v>
      </c>
      <c r="K37" s="196" t="s">
        <v>897</v>
      </c>
    </row>
    <row r="38" s="191" customFormat="1" ht="52.5" customHeight="1" outlineLevel="1" spans="1:11">
      <c r="A38" s="196"/>
      <c r="B38" s="198"/>
      <c r="C38" s="196"/>
      <c r="D38" s="196" t="s">
        <v>828</v>
      </c>
      <c r="E38" s="196" t="s">
        <v>835</v>
      </c>
      <c r="F38" s="196" t="s">
        <v>898</v>
      </c>
      <c r="G38" s="196" t="s">
        <v>831</v>
      </c>
      <c r="H38" s="194" t="s">
        <v>837</v>
      </c>
      <c r="I38" s="194" t="s">
        <v>838</v>
      </c>
      <c r="J38" s="196" t="s">
        <v>834</v>
      </c>
      <c r="K38" s="196" t="s">
        <v>898</v>
      </c>
    </row>
    <row r="39" s="191" customFormat="1" ht="52.5" customHeight="1" outlineLevel="1" spans="1:11">
      <c r="A39" s="196"/>
      <c r="B39" s="198"/>
      <c r="C39" s="196"/>
      <c r="D39" s="196" t="s">
        <v>828</v>
      </c>
      <c r="E39" s="196" t="s">
        <v>839</v>
      </c>
      <c r="F39" s="196" t="s">
        <v>899</v>
      </c>
      <c r="G39" s="196" t="s">
        <v>831</v>
      </c>
      <c r="H39" s="194" t="s">
        <v>900</v>
      </c>
      <c r="I39" s="194" t="s">
        <v>838</v>
      </c>
      <c r="J39" s="196" t="s">
        <v>853</v>
      </c>
      <c r="K39" s="196" t="s">
        <v>899</v>
      </c>
    </row>
    <row r="40" s="191" customFormat="1" ht="52.5" customHeight="1" outlineLevel="1" spans="1:11">
      <c r="A40" s="196"/>
      <c r="B40" s="198"/>
      <c r="C40" s="196"/>
      <c r="D40" s="196" t="s">
        <v>849</v>
      </c>
      <c r="E40" s="196" t="s">
        <v>850</v>
      </c>
      <c r="F40" s="196" t="s">
        <v>901</v>
      </c>
      <c r="G40" s="196" t="s">
        <v>831</v>
      </c>
      <c r="H40" s="194" t="s">
        <v>852</v>
      </c>
      <c r="I40" s="194" t="s">
        <v>838</v>
      </c>
      <c r="J40" s="196" t="s">
        <v>853</v>
      </c>
      <c r="K40" s="196" t="s">
        <v>901</v>
      </c>
    </row>
    <row r="41" s="191" customFormat="1" ht="52.5" customHeight="1" outlineLevel="1" spans="1:11">
      <c r="A41" s="196"/>
      <c r="B41" s="198"/>
      <c r="C41" s="196"/>
      <c r="D41" s="196" t="s">
        <v>849</v>
      </c>
      <c r="E41" s="196" t="s">
        <v>891</v>
      </c>
      <c r="F41" s="196" t="s">
        <v>901</v>
      </c>
      <c r="G41" s="196" t="s">
        <v>831</v>
      </c>
      <c r="H41" s="194" t="s">
        <v>852</v>
      </c>
      <c r="I41" s="194" t="s">
        <v>838</v>
      </c>
      <c r="J41" s="196" t="s">
        <v>853</v>
      </c>
      <c r="K41" s="196" t="s">
        <v>901</v>
      </c>
    </row>
    <row r="42" s="191" customFormat="1" ht="52.5" customHeight="1" outlineLevel="1" spans="1:11">
      <c r="A42" s="196"/>
      <c r="B42" s="198"/>
      <c r="C42" s="196"/>
      <c r="D42" s="196" t="s">
        <v>854</v>
      </c>
      <c r="E42" s="196" t="s">
        <v>855</v>
      </c>
      <c r="F42" s="196" t="s">
        <v>902</v>
      </c>
      <c r="G42" s="196" t="s">
        <v>857</v>
      </c>
      <c r="H42" s="194" t="s">
        <v>861</v>
      </c>
      <c r="I42" s="194" t="s">
        <v>838</v>
      </c>
      <c r="J42" s="196" t="s">
        <v>834</v>
      </c>
      <c r="K42" s="196" t="s">
        <v>902</v>
      </c>
    </row>
    <row r="43" s="191" customFormat="1" ht="52.5" customHeight="1" outlineLevel="1" spans="1:11">
      <c r="A43" s="196" t="s">
        <v>671</v>
      </c>
      <c r="B43" s="198" t="s">
        <v>672</v>
      </c>
      <c r="C43" s="196" t="s">
        <v>903</v>
      </c>
      <c r="D43" s="196" t="s">
        <v>828</v>
      </c>
      <c r="E43" s="196" t="s">
        <v>829</v>
      </c>
      <c r="F43" s="196" t="s">
        <v>904</v>
      </c>
      <c r="G43" s="196" t="s">
        <v>831</v>
      </c>
      <c r="H43" s="194" t="s">
        <v>232</v>
      </c>
      <c r="I43" s="194" t="s">
        <v>905</v>
      </c>
      <c r="J43" s="196" t="s">
        <v>834</v>
      </c>
      <c r="K43" s="196" t="s">
        <v>906</v>
      </c>
    </row>
    <row r="44" s="191" customFormat="1" ht="52.5" customHeight="1" outlineLevel="1" spans="1:11">
      <c r="A44" s="196"/>
      <c r="B44" s="198"/>
      <c r="C44" s="196"/>
      <c r="D44" s="196" t="s">
        <v>828</v>
      </c>
      <c r="E44" s="196" t="s">
        <v>829</v>
      </c>
      <c r="F44" s="196" t="s">
        <v>907</v>
      </c>
      <c r="G44" s="196" t="s">
        <v>831</v>
      </c>
      <c r="H44" s="194" t="s">
        <v>229</v>
      </c>
      <c r="I44" s="194" t="s">
        <v>905</v>
      </c>
      <c r="J44" s="196" t="s">
        <v>834</v>
      </c>
      <c r="K44" s="196" t="s">
        <v>904</v>
      </c>
    </row>
    <row r="45" s="191" customFormat="1" ht="52.5" customHeight="1" outlineLevel="1" spans="1:11">
      <c r="A45" s="196"/>
      <c r="B45" s="198"/>
      <c r="C45" s="196"/>
      <c r="D45" s="196" t="s">
        <v>828</v>
      </c>
      <c r="E45" s="196" t="s">
        <v>829</v>
      </c>
      <c r="F45" s="196" t="s">
        <v>908</v>
      </c>
      <c r="G45" s="196" t="s">
        <v>831</v>
      </c>
      <c r="H45" s="194" t="s">
        <v>909</v>
      </c>
      <c r="I45" s="194" t="s">
        <v>905</v>
      </c>
      <c r="J45" s="196" t="s">
        <v>834</v>
      </c>
      <c r="K45" s="196" t="s">
        <v>907</v>
      </c>
    </row>
    <row r="46" s="191" customFormat="1" ht="52.5" customHeight="1" outlineLevel="1" spans="1:11">
      <c r="A46" s="196"/>
      <c r="B46" s="198"/>
      <c r="C46" s="196"/>
      <c r="D46" s="196" t="s">
        <v>828</v>
      </c>
      <c r="E46" s="196" t="s">
        <v>829</v>
      </c>
      <c r="F46" s="196" t="s">
        <v>906</v>
      </c>
      <c r="G46" s="196" t="s">
        <v>831</v>
      </c>
      <c r="H46" s="194" t="s">
        <v>227</v>
      </c>
      <c r="I46" s="194" t="s">
        <v>910</v>
      </c>
      <c r="J46" s="196" t="s">
        <v>834</v>
      </c>
      <c r="K46" s="196" t="s">
        <v>908</v>
      </c>
    </row>
    <row r="47" s="191" customFormat="1" ht="52.5" customHeight="1" outlineLevel="1" spans="1:11">
      <c r="A47" s="196"/>
      <c r="B47" s="198"/>
      <c r="C47" s="196"/>
      <c r="D47" s="196" t="s">
        <v>828</v>
      </c>
      <c r="E47" s="196" t="s">
        <v>835</v>
      </c>
      <c r="F47" s="196" t="s">
        <v>911</v>
      </c>
      <c r="G47" s="196" t="s">
        <v>857</v>
      </c>
      <c r="H47" s="194" t="s">
        <v>861</v>
      </c>
      <c r="I47" s="194" t="s">
        <v>838</v>
      </c>
      <c r="J47" s="196" t="s">
        <v>834</v>
      </c>
      <c r="K47" s="196" t="s">
        <v>911</v>
      </c>
    </row>
    <row r="48" s="191" customFormat="1" ht="52.5" customHeight="1" outlineLevel="1" spans="1:11">
      <c r="A48" s="196"/>
      <c r="B48" s="198"/>
      <c r="C48" s="196"/>
      <c r="D48" s="196" t="s">
        <v>828</v>
      </c>
      <c r="E48" s="196" t="s">
        <v>835</v>
      </c>
      <c r="F48" s="196" t="s">
        <v>912</v>
      </c>
      <c r="G48" s="196" t="s">
        <v>857</v>
      </c>
      <c r="H48" s="194" t="s">
        <v>867</v>
      </c>
      <c r="I48" s="194" t="s">
        <v>838</v>
      </c>
      <c r="J48" s="196" t="s">
        <v>834</v>
      </c>
      <c r="K48" s="196" t="s">
        <v>912</v>
      </c>
    </row>
    <row r="49" s="191" customFormat="1" ht="52.5" customHeight="1" outlineLevel="1" spans="1:11">
      <c r="A49" s="196"/>
      <c r="B49" s="198"/>
      <c r="C49" s="196"/>
      <c r="D49" s="196" t="s">
        <v>828</v>
      </c>
      <c r="E49" s="196" t="s">
        <v>835</v>
      </c>
      <c r="F49" s="196" t="s">
        <v>913</v>
      </c>
      <c r="G49" s="196" t="s">
        <v>857</v>
      </c>
      <c r="H49" s="194" t="s">
        <v>867</v>
      </c>
      <c r="I49" s="194" t="s">
        <v>838</v>
      </c>
      <c r="J49" s="196" t="s">
        <v>834</v>
      </c>
      <c r="K49" s="196" t="s">
        <v>913</v>
      </c>
    </row>
    <row r="50" s="191" customFormat="1" ht="52.5" customHeight="1" outlineLevel="1" spans="1:11">
      <c r="A50" s="196"/>
      <c r="B50" s="198"/>
      <c r="C50" s="196"/>
      <c r="D50" s="196" t="s">
        <v>849</v>
      </c>
      <c r="E50" s="196" t="s">
        <v>850</v>
      </c>
      <c r="F50" s="196" t="s">
        <v>914</v>
      </c>
      <c r="G50" s="196" t="s">
        <v>831</v>
      </c>
      <c r="H50" s="194" t="s">
        <v>852</v>
      </c>
      <c r="I50" s="194" t="s">
        <v>838</v>
      </c>
      <c r="J50" s="196" t="s">
        <v>853</v>
      </c>
      <c r="K50" s="196" t="s">
        <v>914</v>
      </c>
    </row>
    <row r="51" s="191" customFormat="1" ht="52.5" customHeight="1" outlineLevel="1" spans="1:11">
      <c r="A51" s="196"/>
      <c r="B51" s="198"/>
      <c r="C51" s="196"/>
      <c r="D51" s="196" t="s">
        <v>849</v>
      </c>
      <c r="E51" s="196" t="s">
        <v>915</v>
      </c>
      <c r="F51" s="196" t="s">
        <v>914</v>
      </c>
      <c r="G51" s="196" t="s">
        <v>831</v>
      </c>
      <c r="H51" s="194" t="s">
        <v>852</v>
      </c>
      <c r="I51" s="194" t="s">
        <v>838</v>
      </c>
      <c r="J51" s="196" t="s">
        <v>853</v>
      </c>
      <c r="K51" s="196" t="s">
        <v>914</v>
      </c>
    </row>
    <row r="52" s="191" customFormat="1" ht="52.5" customHeight="1" outlineLevel="1" spans="1:11">
      <c r="A52" s="196"/>
      <c r="B52" s="198"/>
      <c r="C52" s="196"/>
      <c r="D52" s="196" t="s">
        <v>854</v>
      </c>
      <c r="E52" s="196" t="s">
        <v>855</v>
      </c>
      <c r="F52" s="196" t="s">
        <v>916</v>
      </c>
      <c r="G52" s="196" t="s">
        <v>857</v>
      </c>
      <c r="H52" s="194" t="s">
        <v>861</v>
      </c>
      <c r="I52" s="194" t="s">
        <v>838</v>
      </c>
      <c r="J52" s="196" t="s">
        <v>834</v>
      </c>
      <c r="K52" s="196" t="s">
        <v>916</v>
      </c>
    </row>
    <row r="53" s="191" customFormat="1" ht="52.5" customHeight="1" outlineLevel="1" spans="1:11">
      <c r="A53" s="196" t="s">
        <v>616</v>
      </c>
      <c r="B53" s="198" t="s">
        <v>617</v>
      </c>
      <c r="C53" s="196" t="s">
        <v>917</v>
      </c>
      <c r="D53" s="196" t="s">
        <v>828</v>
      </c>
      <c r="E53" s="196" t="s">
        <v>829</v>
      </c>
      <c r="F53" s="196" t="s">
        <v>918</v>
      </c>
      <c r="G53" s="196" t="s">
        <v>831</v>
      </c>
      <c r="H53" s="194" t="s">
        <v>825</v>
      </c>
      <c r="I53" s="194" t="s">
        <v>919</v>
      </c>
      <c r="J53" s="196" t="s">
        <v>834</v>
      </c>
      <c r="K53" s="196" t="s">
        <v>918</v>
      </c>
    </row>
    <row r="54" s="191" customFormat="1" ht="52.5" customHeight="1" outlineLevel="1" spans="1:11">
      <c r="A54" s="196"/>
      <c r="B54" s="198"/>
      <c r="C54" s="196"/>
      <c r="D54" s="196" t="s">
        <v>828</v>
      </c>
      <c r="E54" s="196" t="s">
        <v>829</v>
      </c>
      <c r="F54" s="196" t="s">
        <v>920</v>
      </c>
      <c r="G54" s="196" t="s">
        <v>831</v>
      </c>
      <c r="H54" s="194" t="s">
        <v>228</v>
      </c>
      <c r="I54" s="194" t="s">
        <v>921</v>
      </c>
      <c r="J54" s="196" t="s">
        <v>834</v>
      </c>
      <c r="K54" s="196" t="s">
        <v>920</v>
      </c>
    </row>
    <row r="55" s="191" customFormat="1" ht="52.5" customHeight="1" outlineLevel="1" spans="1:11">
      <c r="A55" s="196"/>
      <c r="B55" s="198"/>
      <c r="C55" s="196"/>
      <c r="D55" s="196" t="s">
        <v>828</v>
      </c>
      <c r="E55" s="196" t="s">
        <v>835</v>
      </c>
      <c r="F55" s="196" t="s">
        <v>922</v>
      </c>
      <c r="G55" s="196" t="s">
        <v>857</v>
      </c>
      <c r="H55" s="194" t="s">
        <v>227</v>
      </c>
      <c r="I55" s="194" t="s">
        <v>905</v>
      </c>
      <c r="J55" s="196" t="s">
        <v>834</v>
      </c>
      <c r="K55" s="196" t="s">
        <v>922</v>
      </c>
    </row>
    <row r="56" s="191" customFormat="1" ht="52.5" customHeight="1" outlineLevel="1" spans="1:11">
      <c r="A56" s="196"/>
      <c r="B56" s="198"/>
      <c r="C56" s="196"/>
      <c r="D56" s="196" t="s">
        <v>828</v>
      </c>
      <c r="E56" s="196" t="s">
        <v>835</v>
      </c>
      <c r="F56" s="196" t="s">
        <v>923</v>
      </c>
      <c r="G56" s="196" t="s">
        <v>857</v>
      </c>
      <c r="H56" s="194" t="s">
        <v>861</v>
      </c>
      <c r="I56" s="194" t="s">
        <v>838</v>
      </c>
      <c r="J56" s="196" t="s">
        <v>834</v>
      </c>
      <c r="K56" s="196" t="s">
        <v>923</v>
      </c>
    </row>
    <row r="57" s="191" customFormat="1" ht="52.5" customHeight="1" outlineLevel="1" spans="1:11">
      <c r="A57" s="196"/>
      <c r="B57" s="198"/>
      <c r="C57" s="196"/>
      <c r="D57" s="196" t="s">
        <v>849</v>
      </c>
      <c r="E57" s="196" t="s">
        <v>850</v>
      </c>
      <c r="F57" s="196" t="s">
        <v>924</v>
      </c>
      <c r="G57" s="196" t="s">
        <v>831</v>
      </c>
      <c r="H57" s="194" t="s">
        <v>925</v>
      </c>
      <c r="I57" s="194" t="s">
        <v>838</v>
      </c>
      <c r="J57" s="196" t="s">
        <v>853</v>
      </c>
      <c r="K57" s="196" t="s">
        <v>924</v>
      </c>
    </row>
    <row r="58" s="191" customFormat="1" ht="52.5" customHeight="1" outlineLevel="1" spans="1:11">
      <c r="A58" s="196"/>
      <c r="B58" s="198"/>
      <c r="C58" s="196"/>
      <c r="D58" s="196" t="s">
        <v>849</v>
      </c>
      <c r="E58" s="196" t="s">
        <v>850</v>
      </c>
      <c r="F58" s="196" t="s">
        <v>926</v>
      </c>
      <c r="G58" s="196" t="s">
        <v>831</v>
      </c>
      <c r="H58" s="194" t="s">
        <v>927</v>
      </c>
      <c r="I58" s="194" t="s">
        <v>838</v>
      </c>
      <c r="J58" s="196" t="s">
        <v>853</v>
      </c>
      <c r="K58" s="196" t="s">
        <v>926</v>
      </c>
    </row>
    <row r="59" s="191" customFormat="1" ht="52.5" customHeight="1" outlineLevel="1" spans="1:11">
      <c r="A59" s="196"/>
      <c r="B59" s="198"/>
      <c r="C59" s="196"/>
      <c r="D59" s="196" t="s">
        <v>849</v>
      </c>
      <c r="E59" s="196" t="s">
        <v>891</v>
      </c>
      <c r="F59" s="196" t="s">
        <v>928</v>
      </c>
      <c r="G59" s="196" t="s">
        <v>831</v>
      </c>
      <c r="H59" s="194" t="s">
        <v>852</v>
      </c>
      <c r="I59" s="194" t="s">
        <v>838</v>
      </c>
      <c r="J59" s="196" t="s">
        <v>853</v>
      </c>
      <c r="K59" s="196" t="s">
        <v>928</v>
      </c>
    </row>
    <row r="60" s="191" customFormat="1" ht="52.5" customHeight="1" outlineLevel="1" spans="1:11">
      <c r="A60" s="196"/>
      <c r="B60" s="198"/>
      <c r="C60" s="196"/>
      <c r="D60" s="196" t="s">
        <v>854</v>
      </c>
      <c r="E60" s="196" t="s">
        <v>855</v>
      </c>
      <c r="F60" s="196" t="s">
        <v>929</v>
      </c>
      <c r="G60" s="196" t="s">
        <v>857</v>
      </c>
      <c r="H60" s="194" t="s">
        <v>861</v>
      </c>
      <c r="I60" s="194" t="s">
        <v>838</v>
      </c>
      <c r="J60" s="196" t="s">
        <v>834</v>
      </c>
      <c r="K60" s="196" t="s">
        <v>929</v>
      </c>
    </row>
    <row r="61" s="191" customFormat="1" ht="52.5" customHeight="1" outlineLevel="1" spans="1:11">
      <c r="A61" s="196" t="s">
        <v>667</v>
      </c>
      <c r="B61" s="198" t="s">
        <v>668</v>
      </c>
      <c r="C61" s="196" t="s">
        <v>930</v>
      </c>
      <c r="D61" s="196" t="s">
        <v>828</v>
      </c>
      <c r="E61" s="196" t="s">
        <v>829</v>
      </c>
      <c r="F61" s="196" t="s">
        <v>931</v>
      </c>
      <c r="G61" s="196" t="s">
        <v>831</v>
      </c>
      <c r="H61" s="194" t="s">
        <v>932</v>
      </c>
      <c r="I61" s="194" t="s">
        <v>833</v>
      </c>
      <c r="J61" s="196" t="s">
        <v>834</v>
      </c>
      <c r="K61" s="196" t="s">
        <v>931</v>
      </c>
    </row>
    <row r="62" s="191" customFormat="1" ht="52.5" customHeight="1" outlineLevel="1" spans="1:11">
      <c r="A62" s="196"/>
      <c r="B62" s="198"/>
      <c r="C62" s="196"/>
      <c r="D62" s="196" t="s">
        <v>828</v>
      </c>
      <c r="E62" s="196" t="s">
        <v>835</v>
      </c>
      <c r="F62" s="196" t="s">
        <v>933</v>
      </c>
      <c r="G62" s="196" t="s">
        <v>831</v>
      </c>
      <c r="H62" s="194" t="s">
        <v>837</v>
      </c>
      <c r="I62" s="194" t="s">
        <v>838</v>
      </c>
      <c r="J62" s="196" t="s">
        <v>834</v>
      </c>
      <c r="K62" s="196" t="s">
        <v>933</v>
      </c>
    </row>
    <row r="63" s="191" customFormat="1" ht="52.5" customHeight="1" outlineLevel="1" spans="1:11">
      <c r="A63" s="196"/>
      <c r="B63" s="198"/>
      <c r="C63" s="196"/>
      <c r="D63" s="196" t="s">
        <v>828</v>
      </c>
      <c r="E63" s="196" t="s">
        <v>835</v>
      </c>
      <c r="F63" s="196" t="s">
        <v>934</v>
      </c>
      <c r="G63" s="196" t="s">
        <v>831</v>
      </c>
      <c r="H63" s="194" t="s">
        <v>837</v>
      </c>
      <c r="I63" s="194" t="s">
        <v>838</v>
      </c>
      <c r="J63" s="196" t="s">
        <v>834</v>
      </c>
      <c r="K63" s="196" t="s">
        <v>934</v>
      </c>
    </row>
    <row r="64" s="191" customFormat="1" ht="52.5" customHeight="1" outlineLevel="1" spans="1:11">
      <c r="A64" s="196"/>
      <c r="B64" s="198"/>
      <c r="C64" s="196"/>
      <c r="D64" s="196" t="s">
        <v>828</v>
      </c>
      <c r="E64" s="196" t="s">
        <v>839</v>
      </c>
      <c r="F64" s="196" t="s">
        <v>935</v>
      </c>
      <c r="G64" s="196" t="s">
        <v>831</v>
      </c>
      <c r="H64" s="194" t="s">
        <v>837</v>
      </c>
      <c r="I64" s="194" t="s">
        <v>838</v>
      </c>
      <c r="J64" s="196" t="s">
        <v>834</v>
      </c>
      <c r="K64" s="196" t="s">
        <v>935</v>
      </c>
    </row>
    <row r="65" s="191" customFormat="1" ht="52.5" customHeight="1" outlineLevel="1" spans="1:11">
      <c r="A65" s="196"/>
      <c r="B65" s="198"/>
      <c r="C65" s="196"/>
      <c r="D65" s="196" t="s">
        <v>828</v>
      </c>
      <c r="E65" s="196" t="s">
        <v>839</v>
      </c>
      <c r="F65" s="196" t="s">
        <v>936</v>
      </c>
      <c r="G65" s="196" t="s">
        <v>831</v>
      </c>
      <c r="H65" s="194" t="s">
        <v>837</v>
      </c>
      <c r="I65" s="194" t="s">
        <v>838</v>
      </c>
      <c r="J65" s="196" t="s">
        <v>834</v>
      </c>
      <c r="K65" s="196" t="s">
        <v>936</v>
      </c>
    </row>
    <row r="66" s="191" customFormat="1" ht="52.5" customHeight="1" outlineLevel="1" spans="1:11">
      <c r="A66" s="196"/>
      <c r="B66" s="198"/>
      <c r="C66" s="196"/>
      <c r="D66" s="196" t="s">
        <v>828</v>
      </c>
      <c r="E66" s="196" t="s">
        <v>844</v>
      </c>
      <c r="F66" s="196" t="s">
        <v>845</v>
      </c>
      <c r="G66" s="196" t="s">
        <v>831</v>
      </c>
      <c r="H66" s="194" t="s">
        <v>937</v>
      </c>
      <c r="I66" s="194" t="s">
        <v>938</v>
      </c>
      <c r="J66" s="196" t="s">
        <v>834</v>
      </c>
      <c r="K66" s="196" t="s">
        <v>939</v>
      </c>
    </row>
    <row r="67" s="191" customFormat="1" ht="52.5" customHeight="1" outlineLevel="1" spans="1:11">
      <c r="A67" s="196"/>
      <c r="B67" s="198"/>
      <c r="C67" s="196"/>
      <c r="D67" s="196" t="s">
        <v>849</v>
      </c>
      <c r="E67" s="196" t="s">
        <v>850</v>
      </c>
      <c r="F67" s="196" t="s">
        <v>940</v>
      </c>
      <c r="G67" s="196" t="s">
        <v>831</v>
      </c>
      <c r="H67" s="194" t="s">
        <v>941</v>
      </c>
      <c r="I67" s="194"/>
      <c r="J67" s="196" t="s">
        <v>853</v>
      </c>
      <c r="K67" s="196" t="s">
        <v>940</v>
      </c>
    </row>
    <row r="68" s="191" customFormat="1" ht="52.5" customHeight="1" outlineLevel="1" spans="1:11">
      <c r="A68" s="196"/>
      <c r="B68" s="198"/>
      <c r="C68" s="196"/>
      <c r="D68" s="196" t="s">
        <v>849</v>
      </c>
      <c r="E68" s="196" t="s">
        <v>891</v>
      </c>
      <c r="F68" s="196" t="s">
        <v>942</v>
      </c>
      <c r="G68" s="196" t="s">
        <v>831</v>
      </c>
      <c r="H68" s="194" t="s">
        <v>941</v>
      </c>
      <c r="I68" s="194"/>
      <c r="J68" s="196" t="s">
        <v>853</v>
      </c>
      <c r="K68" s="196" t="s">
        <v>942</v>
      </c>
    </row>
    <row r="69" s="191" customFormat="1" ht="52.5" customHeight="1" outlineLevel="1" spans="1:11">
      <c r="A69" s="196"/>
      <c r="B69" s="198"/>
      <c r="C69" s="196"/>
      <c r="D69" s="196" t="s">
        <v>854</v>
      </c>
      <c r="E69" s="196" t="s">
        <v>855</v>
      </c>
      <c r="F69" s="196" t="s">
        <v>943</v>
      </c>
      <c r="G69" s="196" t="s">
        <v>857</v>
      </c>
      <c r="H69" s="194" t="s">
        <v>944</v>
      </c>
      <c r="I69" s="194" t="s">
        <v>838</v>
      </c>
      <c r="J69" s="196" t="s">
        <v>834</v>
      </c>
      <c r="K69" s="196" t="s">
        <v>943</v>
      </c>
    </row>
    <row r="70" s="191" customFormat="1" ht="52.5" customHeight="1" outlineLevel="1" spans="1:11">
      <c r="A70" s="196" t="s">
        <v>614</v>
      </c>
      <c r="B70" s="198" t="s">
        <v>615</v>
      </c>
      <c r="C70" s="196" t="s">
        <v>945</v>
      </c>
      <c r="D70" s="196" t="s">
        <v>828</v>
      </c>
      <c r="E70" s="196" t="s">
        <v>829</v>
      </c>
      <c r="F70" s="196" t="s">
        <v>946</v>
      </c>
      <c r="G70" s="196" t="s">
        <v>831</v>
      </c>
      <c r="H70" s="194" t="s">
        <v>229</v>
      </c>
      <c r="I70" s="194" t="s">
        <v>905</v>
      </c>
      <c r="J70" s="196" t="s">
        <v>834</v>
      </c>
      <c r="K70" s="196" t="s">
        <v>946</v>
      </c>
    </row>
    <row r="71" s="191" customFormat="1" ht="52.5" customHeight="1" outlineLevel="1" spans="1:11">
      <c r="A71" s="196"/>
      <c r="B71" s="198"/>
      <c r="C71" s="196"/>
      <c r="D71" s="196" t="s">
        <v>828</v>
      </c>
      <c r="E71" s="196" t="s">
        <v>835</v>
      </c>
      <c r="F71" s="196" t="s">
        <v>947</v>
      </c>
      <c r="G71" s="196" t="s">
        <v>831</v>
      </c>
      <c r="H71" s="194" t="s">
        <v>837</v>
      </c>
      <c r="I71" s="194" t="s">
        <v>838</v>
      </c>
      <c r="J71" s="196" t="s">
        <v>834</v>
      </c>
      <c r="K71" s="196" t="s">
        <v>947</v>
      </c>
    </row>
    <row r="72" s="191" customFormat="1" ht="52.5" customHeight="1" outlineLevel="1" spans="1:11">
      <c r="A72" s="196"/>
      <c r="B72" s="198"/>
      <c r="C72" s="196"/>
      <c r="D72" s="196" t="s">
        <v>828</v>
      </c>
      <c r="E72" s="196" t="s">
        <v>839</v>
      </c>
      <c r="F72" s="196" t="s">
        <v>948</v>
      </c>
      <c r="G72" s="196" t="s">
        <v>831</v>
      </c>
      <c r="H72" s="194" t="s">
        <v>949</v>
      </c>
      <c r="I72" s="194" t="s">
        <v>843</v>
      </c>
      <c r="J72" s="196" t="s">
        <v>834</v>
      </c>
      <c r="K72" s="196" t="s">
        <v>948</v>
      </c>
    </row>
    <row r="73" s="191" customFormat="1" ht="52.5" customHeight="1" outlineLevel="1" spans="1:11">
      <c r="A73" s="196"/>
      <c r="B73" s="198"/>
      <c r="C73" s="196"/>
      <c r="D73" s="196" t="s">
        <v>849</v>
      </c>
      <c r="E73" s="196" t="s">
        <v>850</v>
      </c>
      <c r="F73" s="196" t="s">
        <v>950</v>
      </c>
      <c r="G73" s="196" t="s">
        <v>831</v>
      </c>
      <c r="H73" s="194" t="s">
        <v>852</v>
      </c>
      <c r="I73" s="194" t="s">
        <v>838</v>
      </c>
      <c r="J73" s="196" t="s">
        <v>853</v>
      </c>
      <c r="K73" s="196" t="s">
        <v>950</v>
      </c>
    </row>
    <row r="74" s="191" customFormat="1" ht="52.5" customHeight="1" outlineLevel="1" spans="1:11">
      <c r="A74" s="196"/>
      <c r="B74" s="198"/>
      <c r="C74" s="196"/>
      <c r="D74" s="196" t="s">
        <v>849</v>
      </c>
      <c r="E74" s="196" t="s">
        <v>850</v>
      </c>
      <c r="F74" s="196" t="s">
        <v>951</v>
      </c>
      <c r="G74" s="196" t="s">
        <v>831</v>
      </c>
      <c r="H74" s="194" t="s">
        <v>852</v>
      </c>
      <c r="I74" s="194" t="s">
        <v>838</v>
      </c>
      <c r="J74" s="196" t="s">
        <v>853</v>
      </c>
      <c r="K74" s="196" t="s">
        <v>951</v>
      </c>
    </row>
    <row r="75" s="191" customFormat="1" ht="52.5" customHeight="1" outlineLevel="1" spans="1:11">
      <c r="A75" s="196"/>
      <c r="B75" s="198"/>
      <c r="C75" s="196"/>
      <c r="D75" s="196" t="s">
        <v>849</v>
      </c>
      <c r="E75" s="196" t="s">
        <v>891</v>
      </c>
      <c r="F75" s="196" t="s">
        <v>952</v>
      </c>
      <c r="G75" s="196" t="s">
        <v>831</v>
      </c>
      <c r="H75" s="194" t="s">
        <v>852</v>
      </c>
      <c r="I75" s="194" t="s">
        <v>838</v>
      </c>
      <c r="J75" s="196" t="s">
        <v>853</v>
      </c>
      <c r="K75" s="196" t="s">
        <v>952</v>
      </c>
    </row>
    <row r="76" s="191" customFormat="1" ht="52.5" customHeight="1" outlineLevel="1" spans="1:11">
      <c r="A76" s="196"/>
      <c r="B76" s="198"/>
      <c r="C76" s="196"/>
      <c r="D76" s="196" t="s">
        <v>854</v>
      </c>
      <c r="E76" s="196" t="s">
        <v>855</v>
      </c>
      <c r="F76" s="196" t="s">
        <v>953</v>
      </c>
      <c r="G76" s="196" t="s">
        <v>857</v>
      </c>
      <c r="H76" s="194" t="s">
        <v>858</v>
      </c>
      <c r="I76" s="194" t="s">
        <v>838</v>
      </c>
      <c r="J76" s="196" t="s">
        <v>834</v>
      </c>
      <c r="K76" s="196" t="s">
        <v>953</v>
      </c>
    </row>
    <row r="77" s="191" customFormat="1" ht="52.5" customHeight="1" outlineLevel="1" spans="1:11">
      <c r="A77" s="196" t="s">
        <v>635</v>
      </c>
      <c r="B77" s="198" t="s">
        <v>636</v>
      </c>
      <c r="C77" s="196" t="s">
        <v>954</v>
      </c>
      <c r="D77" s="196" t="s">
        <v>828</v>
      </c>
      <c r="E77" s="196" t="s">
        <v>829</v>
      </c>
      <c r="F77" s="196" t="s">
        <v>955</v>
      </c>
      <c r="G77" s="196" t="s">
        <v>831</v>
      </c>
      <c r="H77" s="194" t="s">
        <v>956</v>
      </c>
      <c r="I77" s="194" t="s">
        <v>833</v>
      </c>
      <c r="J77" s="196" t="s">
        <v>834</v>
      </c>
      <c r="K77" s="196" t="s">
        <v>955</v>
      </c>
    </row>
    <row r="78" s="191" customFormat="1" ht="52.5" customHeight="1" outlineLevel="1" spans="1:11">
      <c r="A78" s="196"/>
      <c r="B78" s="198"/>
      <c r="C78" s="196"/>
      <c r="D78" s="196" t="s">
        <v>828</v>
      </c>
      <c r="E78" s="196" t="s">
        <v>829</v>
      </c>
      <c r="F78" s="196" t="s">
        <v>957</v>
      </c>
      <c r="G78" s="196" t="s">
        <v>857</v>
      </c>
      <c r="H78" s="194" t="s">
        <v>227</v>
      </c>
      <c r="I78" s="194" t="s">
        <v>910</v>
      </c>
      <c r="J78" s="196" t="s">
        <v>834</v>
      </c>
      <c r="K78" s="196" t="s">
        <v>957</v>
      </c>
    </row>
    <row r="79" s="191" customFormat="1" ht="52.5" customHeight="1" outlineLevel="1" spans="1:11">
      <c r="A79" s="196"/>
      <c r="B79" s="198"/>
      <c r="C79" s="196"/>
      <c r="D79" s="196" t="s">
        <v>828</v>
      </c>
      <c r="E79" s="196" t="s">
        <v>835</v>
      </c>
      <c r="F79" s="196" t="s">
        <v>958</v>
      </c>
      <c r="G79" s="196" t="s">
        <v>831</v>
      </c>
      <c r="H79" s="194" t="s">
        <v>959</v>
      </c>
      <c r="I79" s="194"/>
      <c r="J79" s="196" t="s">
        <v>853</v>
      </c>
      <c r="K79" s="196" t="s">
        <v>958</v>
      </c>
    </row>
    <row r="80" s="191" customFormat="1" ht="52.5" customHeight="1" outlineLevel="1" spans="1:11">
      <c r="A80" s="196"/>
      <c r="B80" s="198"/>
      <c r="C80" s="196"/>
      <c r="D80" s="196" t="s">
        <v>828</v>
      </c>
      <c r="E80" s="196" t="s">
        <v>844</v>
      </c>
      <c r="F80" s="196" t="s">
        <v>845</v>
      </c>
      <c r="G80" s="196" t="s">
        <v>831</v>
      </c>
      <c r="H80" s="194" t="s">
        <v>960</v>
      </c>
      <c r="I80" s="194" t="s">
        <v>938</v>
      </c>
      <c r="J80" s="196" t="s">
        <v>834</v>
      </c>
      <c r="K80" s="196" t="s">
        <v>961</v>
      </c>
    </row>
    <row r="81" s="191" customFormat="1" ht="52.5" customHeight="1" outlineLevel="1" spans="1:11">
      <c r="A81" s="196"/>
      <c r="B81" s="198"/>
      <c r="C81" s="196"/>
      <c r="D81" s="196" t="s">
        <v>849</v>
      </c>
      <c r="E81" s="196" t="s">
        <v>850</v>
      </c>
      <c r="F81" s="196" t="s">
        <v>962</v>
      </c>
      <c r="G81" s="196" t="s">
        <v>831</v>
      </c>
      <c r="H81" s="194" t="s">
        <v>963</v>
      </c>
      <c r="I81" s="194"/>
      <c r="J81" s="196" t="s">
        <v>853</v>
      </c>
      <c r="K81" s="196" t="s">
        <v>962</v>
      </c>
    </row>
    <row r="82" s="191" customFormat="1" ht="52.5" customHeight="1" outlineLevel="1" spans="1:11">
      <c r="A82" s="196"/>
      <c r="B82" s="198"/>
      <c r="C82" s="196"/>
      <c r="D82" s="196" t="s">
        <v>849</v>
      </c>
      <c r="E82" s="196" t="s">
        <v>891</v>
      </c>
      <c r="F82" s="196" t="s">
        <v>962</v>
      </c>
      <c r="G82" s="196" t="s">
        <v>831</v>
      </c>
      <c r="H82" s="194" t="s">
        <v>963</v>
      </c>
      <c r="I82" s="194"/>
      <c r="J82" s="196" t="s">
        <v>853</v>
      </c>
      <c r="K82" s="196" t="s">
        <v>964</v>
      </c>
    </row>
    <row r="83" s="191" customFormat="1" ht="52.5" customHeight="1" outlineLevel="1" spans="1:11">
      <c r="A83" s="196"/>
      <c r="B83" s="198"/>
      <c r="C83" s="196"/>
      <c r="D83" s="196" t="s">
        <v>854</v>
      </c>
      <c r="E83" s="196" t="s">
        <v>855</v>
      </c>
      <c r="F83" s="196" t="s">
        <v>965</v>
      </c>
      <c r="G83" s="196" t="s">
        <v>857</v>
      </c>
      <c r="H83" s="194" t="s">
        <v>858</v>
      </c>
      <c r="I83" s="194" t="s">
        <v>838</v>
      </c>
      <c r="J83" s="196" t="s">
        <v>834</v>
      </c>
      <c r="K83" s="196" t="s">
        <v>965</v>
      </c>
    </row>
    <row r="84" s="191" customFormat="1" ht="52.5" customHeight="1" outlineLevel="1" spans="1:11">
      <c r="A84" s="196" t="s">
        <v>637</v>
      </c>
      <c r="B84" s="198" t="s">
        <v>638</v>
      </c>
      <c r="C84" s="196" t="s">
        <v>966</v>
      </c>
      <c r="D84" s="196" t="s">
        <v>828</v>
      </c>
      <c r="E84" s="196" t="s">
        <v>829</v>
      </c>
      <c r="F84" s="196" t="s">
        <v>967</v>
      </c>
      <c r="G84" s="196" t="s">
        <v>831</v>
      </c>
      <c r="H84" s="194" t="s">
        <v>837</v>
      </c>
      <c r="I84" s="194" t="s">
        <v>838</v>
      </c>
      <c r="J84" s="196" t="s">
        <v>834</v>
      </c>
      <c r="K84" s="196" t="s">
        <v>967</v>
      </c>
    </row>
    <row r="85" s="191" customFormat="1" ht="52.5" customHeight="1" outlineLevel="1" spans="1:11">
      <c r="A85" s="196"/>
      <c r="B85" s="198"/>
      <c r="C85" s="196"/>
      <c r="D85" s="196" t="s">
        <v>828</v>
      </c>
      <c r="E85" s="196" t="s">
        <v>829</v>
      </c>
      <c r="F85" s="196" t="s">
        <v>968</v>
      </c>
      <c r="G85" s="196" t="s">
        <v>831</v>
      </c>
      <c r="H85" s="194" t="s">
        <v>837</v>
      </c>
      <c r="I85" s="194" t="s">
        <v>838</v>
      </c>
      <c r="J85" s="196" t="s">
        <v>834</v>
      </c>
      <c r="K85" s="196" t="s">
        <v>968</v>
      </c>
    </row>
    <row r="86" s="191" customFormat="1" ht="52.5" customHeight="1" outlineLevel="1" spans="1:11">
      <c r="A86" s="196"/>
      <c r="B86" s="198"/>
      <c r="C86" s="196"/>
      <c r="D86" s="196" t="s">
        <v>828</v>
      </c>
      <c r="E86" s="196" t="s">
        <v>835</v>
      </c>
      <c r="F86" s="196" t="s">
        <v>969</v>
      </c>
      <c r="G86" s="196" t="s">
        <v>857</v>
      </c>
      <c r="H86" s="194" t="s">
        <v>861</v>
      </c>
      <c r="I86" s="194" t="s">
        <v>838</v>
      </c>
      <c r="J86" s="196" t="s">
        <v>834</v>
      </c>
      <c r="K86" s="196" t="s">
        <v>969</v>
      </c>
    </row>
    <row r="87" s="191" customFormat="1" ht="52.5" customHeight="1" outlineLevel="1" spans="1:11">
      <c r="A87" s="196"/>
      <c r="B87" s="198"/>
      <c r="C87" s="196"/>
      <c r="D87" s="196" t="s">
        <v>849</v>
      </c>
      <c r="E87" s="196" t="s">
        <v>970</v>
      </c>
      <c r="F87" s="196" t="s">
        <v>971</v>
      </c>
      <c r="G87" s="196" t="s">
        <v>831</v>
      </c>
      <c r="H87" s="194" t="s">
        <v>972</v>
      </c>
      <c r="I87" s="194"/>
      <c r="J87" s="196" t="s">
        <v>853</v>
      </c>
      <c r="K87" s="196" t="s">
        <v>971</v>
      </c>
    </row>
    <row r="88" s="191" customFormat="1" ht="52.5" customHeight="1" outlineLevel="1" spans="1:11">
      <c r="A88" s="196"/>
      <c r="B88" s="198"/>
      <c r="C88" s="196"/>
      <c r="D88" s="196" t="s">
        <v>854</v>
      </c>
      <c r="E88" s="196" t="s">
        <v>855</v>
      </c>
      <c r="F88" s="196" t="s">
        <v>973</v>
      </c>
      <c r="G88" s="196" t="s">
        <v>857</v>
      </c>
      <c r="H88" s="194" t="s">
        <v>863</v>
      </c>
      <c r="I88" s="194" t="s">
        <v>838</v>
      </c>
      <c r="J88" s="196" t="s">
        <v>834</v>
      </c>
      <c r="K88" s="196" t="s">
        <v>973</v>
      </c>
    </row>
    <row r="89" s="191" customFormat="1" ht="52.5" customHeight="1" outlineLevel="1" spans="1:11">
      <c r="A89" s="196" t="s">
        <v>647</v>
      </c>
      <c r="B89" s="198" t="s">
        <v>648</v>
      </c>
      <c r="C89" s="196" t="s">
        <v>974</v>
      </c>
      <c r="D89" s="196" t="s">
        <v>828</v>
      </c>
      <c r="E89" s="196" t="s">
        <v>829</v>
      </c>
      <c r="F89" s="196" t="s">
        <v>975</v>
      </c>
      <c r="G89" s="196" t="s">
        <v>831</v>
      </c>
      <c r="H89" s="194" t="s">
        <v>229</v>
      </c>
      <c r="I89" s="194" t="s">
        <v>833</v>
      </c>
      <c r="J89" s="196" t="s">
        <v>834</v>
      </c>
      <c r="K89" s="196" t="s">
        <v>975</v>
      </c>
    </row>
    <row r="90" s="191" customFormat="1" ht="52.5" customHeight="1" outlineLevel="1" spans="1:11">
      <c r="A90" s="196"/>
      <c r="B90" s="198"/>
      <c r="C90" s="196"/>
      <c r="D90" s="196" t="s">
        <v>828</v>
      </c>
      <c r="E90" s="196" t="s">
        <v>829</v>
      </c>
      <c r="F90" s="196" t="s">
        <v>976</v>
      </c>
      <c r="G90" s="196" t="s">
        <v>831</v>
      </c>
      <c r="H90" s="194" t="s">
        <v>837</v>
      </c>
      <c r="I90" s="194" t="s">
        <v>838</v>
      </c>
      <c r="J90" s="196" t="s">
        <v>834</v>
      </c>
      <c r="K90" s="196" t="s">
        <v>976</v>
      </c>
    </row>
    <row r="91" s="191" customFormat="1" ht="52.5" customHeight="1" outlineLevel="1" spans="1:11">
      <c r="A91" s="196"/>
      <c r="B91" s="198"/>
      <c r="C91" s="196"/>
      <c r="D91" s="196" t="s">
        <v>828</v>
      </c>
      <c r="E91" s="196" t="s">
        <v>835</v>
      </c>
      <c r="F91" s="196" t="s">
        <v>977</v>
      </c>
      <c r="G91" s="196" t="s">
        <v>831</v>
      </c>
      <c r="H91" s="194" t="s">
        <v>837</v>
      </c>
      <c r="I91" s="194" t="s">
        <v>838</v>
      </c>
      <c r="J91" s="196" t="s">
        <v>834</v>
      </c>
      <c r="K91" s="196" t="s">
        <v>977</v>
      </c>
    </row>
    <row r="92" s="191" customFormat="1" ht="52.5" customHeight="1" outlineLevel="1" spans="1:11">
      <c r="A92" s="196"/>
      <c r="B92" s="198"/>
      <c r="C92" s="196"/>
      <c r="D92" s="196" t="s">
        <v>849</v>
      </c>
      <c r="E92" s="196" t="s">
        <v>850</v>
      </c>
      <c r="F92" s="196" t="s">
        <v>978</v>
      </c>
      <c r="G92" s="196" t="s">
        <v>831</v>
      </c>
      <c r="H92" s="194" t="s">
        <v>852</v>
      </c>
      <c r="I92" s="194" t="s">
        <v>838</v>
      </c>
      <c r="J92" s="196" t="s">
        <v>853</v>
      </c>
      <c r="K92" s="196" t="s">
        <v>978</v>
      </c>
    </row>
    <row r="93" s="191" customFormat="1" ht="52.5" customHeight="1" outlineLevel="1" spans="1:11">
      <c r="A93" s="196"/>
      <c r="B93" s="198"/>
      <c r="C93" s="196"/>
      <c r="D93" s="196" t="s">
        <v>849</v>
      </c>
      <c r="E93" s="196" t="s">
        <v>891</v>
      </c>
      <c r="F93" s="196" t="s">
        <v>979</v>
      </c>
      <c r="G93" s="196" t="s">
        <v>831</v>
      </c>
      <c r="H93" s="194" t="s">
        <v>852</v>
      </c>
      <c r="I93" s="194" t="s">
        <v>838</v>
      </c>
      <c r="J93" s="196" t="s">
        <v>853</v>
      </c>
      <c r="K93" s="196" t="s">
        <v>979</v>
      </c>
    </row>
    <row r="94" s="191" customFormat="1" ht="52.5" customHeight="1" outlineLevel="1" spans="1:11">
      <c r="A94" s="196"/>
      <c r="B94" s="198"/>
      <c r="C94" s="196"/>
      <c r="D94" s="196" t="s">
        <v>854</v>
      </c>
      <c r="E94" s="196" t="s">
        <v>855</v>
      </c>
      <c r="F94" s="196" t="s">
        <v>980</v>
      </c>
      <c r="G94" s="196" t="s">
        <v>857</v>
      </c>
      <c r="H94" s="194" t="s">
        <v>861</v>
      </c>
      <c r="I94" s="194" t="s">
        <v>838</v>
      </c>
      <c r="J94" s="196" t="s">
        <v>834</v>
      </c>
      <c r="K94" s="196" t="s">
        <v>980</v>
      </c>
    </row>
    <row r="95" s="191" customFormat="1" ht="52.5" customHeight="1" outlineLevel="1" spans="1:11">
      <c r="A95" s="196" t="s">
        <v>649</v>
      </c>
      <c r="B95" s="198" t="s">
        <v>650</v>
      </c>
      <c r="C95" s="196" t="s">
        <v>981</v>
      </c>
      <c r="D95" s="196" t="s">
        <v>828</v>
      </c>
      <c r="E95" s="196" t="s">
        <v>829</v>
      </c>
      <c r="F95" s="196" t="s">
        <v>982</v>
      </c>
      <c r="G95" s="196" t="s">
        <v>831</v>
      </c>
      <c r="H95" s="194" t="s">
        <v>983</v>
      </c>
      <c r="I95" s="194" t="s">
        <v>833</v>
      </c>
      <c r="J95" s="196" t="s">
        <v>834</v>
      </c>
      <c r="K95" s="196" t="s">
        <v>984</v>
      </c>
    </row>
    <row r="96" s="191" customFormat="1" ht="52.5" customHeight="1" outlineLevel="1" spans="1:11">
      <c r="A96" s="196"/>
      <c r="B96" s="198"/>
      <c r="C96" s="196"/>
      <c r="D96" s="196" t="s">
        <v>828</v>
      </c>
      <c r="E96" s="196" t="s">
        <v>835</v>
      </c>
      <c r="F96" s="196" t="s">
        <v>985</v>
      </c>
      <c r="G96" s="196" t="s">
        <v>831</v>
      </c>
      <c r="H96" s="194" t="s">
        <v>837</v>
      </c>
      <c r="I96" s="194" t="s">
        <v>838</v>
      </c>
      <c r="J96" s="196" t="s">
        <v>834</v>
      </c>
      <c r="K96" s="196" t="s">
        <v>985</v>
      </c>
    </row>
    <row r="97" s="191" customFormat="1" ht="52.5" customHeight="1" outlineLevel="1" spans="1:11">
      <c r="A97" s="196"/>
      <c r="B97" s="198"/>
      <c r="C97" s="196"/>
      <c r="D97" s="196" t="s">
        <v>828</v>
      </c>
      <c r="E97" s="196" t="s">
        <v>839</v>
      </c>
      <c r="F97" s="196" t="s">
        <v>986</v>
      </c>
      <c r="G97" s="196" t="s">
        <v>831</v>
      </c>
      <c r="H97" s="194" t="s">
        <v>837</v>
      </c>
      <c r="I97" s="194" t="s">
        <v>838</v>
      </c>
      <c r="J97" s="196" t="s">
        <v>834</v>
      </c>
      <c r="K97" s="196" t="s">
        <v>986</v>
      </c>
    </row>
    <row r="98" s="191" customFormat="1" ht="52.5" customHeight="1" outlineLevel="1" spans="1:11">
      <c r="A98" s="196"/>
      <c r="B98" s="198"/>
      <c r="C98" s="196"/>
      <c r="D98" s="196" t="s">
        <v>828</v>
      </c>
      <c r="E98" s="196" t="s">
        <v>844</v>
      </c>
      <c r="F98" s="196" t="s">
        <v>845</v>
      </c>
      <c r="G98" s="196" t="s">
        <v>831</v>
      </c>
      <c r="H98" s="194" t="s">
        <v>987</v>
      </c>
      <c r="I98" s="194" t="s">
        <v>988</v>
      </c>
      <c r="J98" s="196" t="s">
        <v>834</v>
      </c>
      <c r="K98" s="196" t="s">
        <v>989</v>
      </c>
    </row>
    <row r="99" s="191" customFormat="1" ht="52.5" customHeight="1" outlineLevel="1" spans="1:11">
      <c r="A99" s="196"/>
      <c r="B99" s="198"/>
      <c r="C99" s="196"/>
      <c r="D99" s="196" t="s">
        <v>849</v>
      </c>
      <c r="E99" s="196" t="s">
        <v>850</v>
      </c>
      <c r="F99" s="196" t="s">
        <v>990</v>
      </c>
      <c r="G99" s="196" t="s">
        <v>857</v>
      </c>
      <c r="H99" s="194" t="s">
        <v>863</v>
      </c>
      <c r="I99" s="194" t="s">
        <v>838</v>
      </c>
      <c r="J99" s="196" t="s">
        <v>834</v>
      </c>
      <c r="K99" s="196" t="s">
        <v>990</v>
      </c>
    </row>
    <row r="100" s="191" customFormat="1" ht="52.5" customHeight="1" outlineLevel="1" spans="1:11">
      <c r="A100" s="196"/>
      <c r="B100" s="198"/>
      <c r="C100" s="196"/>
      <c r="D100" s="196" t="s">
        <v>849</v>
      </c>
      <c r="E100" s="196" t="s">
        <v>891</v>
      </c>
      <c r="F100" s="196" t="s">
        <v>991</v>
      </c>
      <c r="G100" s="196" t="s">
        <v>857</v>
      </c>
      <c r="H100" s="194" t="s">
        <v>863</v>
      </c>
      <c r="I100" s="194" t="s">
        <v>838</v>
      </c>
      <c r="J100" s="196" t="s">
        <v>834</v>
      </c>
      <c r="K100" s="196" t="s">
        <v>991</v>
      </c>
    </row>
    <row r="101" s="191" customFormat="1" ht="52.5" customHeight="1" outlineLevel="1" spans="1:11">
      <c r="A101" s="196"/>
      <c r="B101" s="198"/>
      <c r="C101" s="196"/>
      <c r="D101" s="196" t="s">
        <v>854</v>
      </c>
      <c r="E101" s="196" t="s">
        <v>855</v>
      </c>
      <c r="F101" s="196" t="s">
        <v>992</v>
      </c>
      <c r="G101" s="196" t="s">
        <v>857</v>
      </c>
      <c r="H101" s="194" t="s">
        <v>863</v>
      </c>
      <c r="I101" s="194" t="s">
        <v>838</v>
      </c>
      <c r="J101" s="196" t="s">
        <v>834</v>
      </c>
      <c r="K101" s="196" t="s">
        <v>992</v>
      </c>
    </row>
    <row r="102" s="191" customFormat="1" ht="52.5" customHeight="1" outlineLevel="1" spans="1:11">
      <c r="A102" s="196" t="s">
        <v>643</v>
      </c>
      <c r="B102" s="198" t="s">
        <v>644</v>
      </c>
      <c r="C102" s="196" t="s">
        <v>993</v>
      </c>
      <c r="D102" s="196" t="s">
        <v>828</v>
      </c>
      <c r="E102" s="196" t="s">
        <v>829</v>
      </c>
      <c r="F102" s="196" t="s">
        <v>994</v>
      </c>
      <c r="G102" s="196" t="s">
        <v>831</v>
      </c>
      <c r="H102" s="194" t="s">
        <v>228</v>
      </c>
      <c r="I102" s="194" t="s">
        <v>833</v>
      </c>
      <c r="J102" s="196" t="s">
        <v>834</v>
      </c>
      <c r="K102" s="196" t="s">
        <v>994</v>
      </c>
    </row>
    <row r="103" s="191" customFormat="1" ht="52.5" customHeight="1" outlineLevel="1" spans="1:11">
      <c r="A103" s="196"/>
      <c r="B103" s="198"/>
      <c r="C103" s="196"/>
      <c r="D103" s="196" t="s">
        <v>828</v>
      </c>
      <c r="E103" s="196" t="s">
        <v>835</v>
      </c>
      <c r="F103" s="196" t="s">
        <v>933</v>
      </c>
      <c r="G103" s="196" t="s">
        <v>831</v>
      </c>
      <c r="H103" s="194" t="s">
        <v>837</v>
      </c>
      <c r="I103" s="194" t="s">
        <v>838</v>
      </c>
      <c r="J103" s="196" t="s">
        <v>834</v>
      </c>
      <c r="K103" s="196" t="s">
        <v>933</v>
      </c>
    </row>
    <row r="104" s="191" customFormat="1" ht="52.5" customHeight="1" outlineLevel="1" spans="1:11">
      <c r="A104" s="196"/>
      <c r="B104" s="198"/>
      <c r="C104" s="196"/>
      <c r="D104" s="196" t="s">
        <v>828</v>
      </c>
      <c r="E104" s="196" t="s">
        <v>835</v>
      </c>
      <c r="F104" s="196" t="s">
        <v>934</v>
      </c>
      <c r="G104" s="196" t="s">
        <v>831</v>
      </c>
      <c r="H104" s="194" t="s">
        <v>837</v>
      </c>
      <c r="I104" s="194" t="s">
        <v>838</v>
      </c>
      <c r="J104" s="196" t="s">
        <v>834</v>
      </c>
      <c r="K104" s="196" t="s">
        <v>934</v>
      </c>
    </row>
    <row r="105" s="191" customFormat="1" ht="52.5" customHeight="1" outlineLevel="1" spans="1:11">
      <c r="A105" s="196"/>
      <c r="B105" s="198"/>
      <c r="C105" s="196"/>
      <c r="D105" s="196" t="s">
        <v>828</v>
      </c>
      <c r="E105" s="196" t="s">
        <v>844</v>
      </c>
      <c r="F105" s="196" t="s">
        <v>845</v>
      </c>
      <c r="G105" s="196" t="s">
        <v>831</v>
      </c>
      <c r="H105" s="194" t="s">
        <v>995</v>
      </c>
      <c r="I105" s="194" t="s">
        <v>847</v>
      </c>
      <c r="J105" s="196" t="s">
        <v>834</v>
      </c>
      <c r="K105" s="196" t="s">
        <v>996</v>
      </c>
    </row>
    <row r="106" s="191" customFormat="1" ht="52.5" customHeight="1" outlineLevel="1" spans="1:11">
      <c r="A106" s="196"/>
      <c r="B106" s="198"/>
      <c r="C106" s="196"/>
      <c r="D106" s="196" t="s">
        <v>849</v>
      </c>
      <c r="E106" s="196" t="s">
        <v>850</v>
      </c>
      <c r="F106" s="196" t="s">
        <v>997</v>
      </c>
      <c r="G106" s="196" t="s">
        <v>831</v>
      </c>
      <c r="H106" s="194" t="s">
        <v>941</v>
      </c>
      <c r="I106" s="194"/>
      <c r="J106" s="196" t="s">
        <v>853</v>
      </c>
      <c r="K106" s="196" t="s">
        <v>997</v>
      </c>
    </row>
    <row r="107" s="191" customFormat="1" ht="52.5" customHeight="1" outlineLevel="1" spans="1:11">
      <c r="A107" s="196"/>
      <c r="B107" s="198"/>
      <c r="C107" s="196"/>
      <c r="D107" s="196" t="s">
        <v>849</v>
      </c>
      <c r="E107" s="196" t="s">
        <v>891</v>
      </c>
      <c r="F107" s="196" t="s">
        <v>942</v>
      </c>
      <c r="G107" s="196" t="s">
        <v>831</v>
      </c>
      <c r="H107" s="194" t="s">
        <v>941</v>
      </c>
      <c r="I107" s="194"/>
      <c r="J107" s="196" t="s">
        <v>853</v>
      </c>
      <c r="K107" s="196" t="s">
        <v>942</v>
      </c>
    </row>
    <row r="108" s="191" customFormat="1" ht="52.5" customHeight="1" outlineLevel="1" spans="1:11">
      <c r="A108" s="196"/>
      <c r="B108" s="198"/>
      <c r="C108" s="196"/>
      <c r="D108" s="196" t="s">
        <v>854</v>
      </c>
      <c r="E108" s="196" t="s">
        <v>855</v>
      </c>
      <c r="F108" s="196" t="s">
        <v>943</v>
      </c>
      <c r="G108" s="196" t="s">
        <v>857</v>
      </c>
      <c r="H108" s="194" t="s">
        <v>944</v>
      </c>
      <c r="I108" s="194" t="s">
        <v>838</v>
      </c>
      <c r="J108" s="196" t="s">
        <v>834</v>
      </c>
      <c r="K108" s="196" t="s">
        <v>943</v>
      </c>
    </row>
    <row r="109" s="191" customFormat="1" ht="52.5" customHeight="1" outlineLevel="1" spans="1:11">
      <c r="A109" s="196" t="s">
        <v>659</v>
      </c>
      <c r="B109" s="198" t="s">
        <v>660</v>
      </c>
      <c r="C109" s="196" t="s">
        <v>998</v>
      </c>
      <c r="D109" s="196" t="s">
        <v>828</v>
      </c>
      <c r="E109" s="196" t="s">
        <v>829</v>
      </c>
      <c r="F109" s="196" t="s">
        <v>999</v>
      </c>
      <c r="G109" s="196" t="s">
        <v>831</v>
      </c>
      <c r="H109" s="194" t="s">
        <v>987</v>
      </c>
      <c r="I109" s="194" t="s">
        <v>1000</v>
      </c>
      <c r="J109" s="196" t="s">
        <v>834</v>
      </c>
      <c r="K109" s="196" t="s">
        <v>1001</v>
      </c>
    </row>
    <row r="110" s="191" customFormat="1" ht="52.5" customHeight="1" outlineLevel="1" spans="1:11">
      <c r="A110" s="196"/>
      <c r="B110" s="198"/>
      <c r="C110" s="196"/>
      <c r="D110" s="196" t="s">
        <v>828</v>
      </c>
      <c r="E110" s="196" t="s">
        <v>829</v>
      </c>
      <c r="F110" s="196" t="s">
        <v>1002</v>
      </c>
      <c r="G110" s="196" t="s">
        <v>841</v>
      </c>
      <c r="H110" s="194" t="s">
        <v>987</v>
      </c>
      <c r="I110" s="194" t="s">
        <v>921</v>
      </c>
      <c r="J110" s="196" t="s">
        <v>834</v>
      </c>
      <c r="K110" s="196" t="s">
        <v>1002</v>
      </c>
    </row>
    <row r="111" s="191" customFormat="1" ht="52.5" customHeight="1" outlineLevel="1" spans="1:11">
      <c r="A111" s="196"/>
      <c r="B111" s="198"/>
      <c r="C111" s="196"/>
      <c r="D111" s="196" t="s">
        <v>828</v>
      </c>
      <c r="E111" s="196" t="s">
        <v>829</v>
      </c>
      <c r="F111" s="196" t="s">
        <v>1003</v>
      </c>
      <c r="G111" s="196" t="s">
        <v>841</v>
      </c>
      <c r="H111" s="194" t="s">
        <v>230</v>
      </c>
      <c r="I111" s="194" t="s">
        <v>921</v>
      </c>
      <c r="J111" s="196" t="s">
        <v>834</v>
      </c>
      <c r="K111" s="196" t="s">
        <v>1003</v>
      </c>
    </row>
    <row r="112" s="191" customFormat="1" ht="52.5" customHeight="1" outlineLevel="1" spans="1:11">
      <c r="A112" s="196"/>
      <c r="B112" s="198"/>
      <c r="C112" s="196"/>
      <c r="D112" s="196" t="s">
        <v>828</v>
      </c>
      <c r="E112" s="196" t="s">
        <v>829</v>
      </c>
      <c r="F112" s="196" t="s">
        <v>1004</v>
      </c>
      <c r="G112" s="196" t="s">
        <v>831</v>
      </c>
      <c r="H112" s="194" t="s">
        <v>987</v>
      </c>
      <c r="I112" s="194" t="s">
        <v>1000</v>
      </c>
      <c r="J112" s="196" t="s">
        <v>834</v>
      </c>
      <c r="K112" s="196" t="s">
        <v>339</v>
      </c>
    </row>
    <row r="113" s="191" customFormat="1" ht="52.5" customHeight="1" outlineLevel="1" spans="1:11">
      <c r="A113" s="196"/>
      <c r="B113" s="198"/>
      <c r="C113" s="196"/>
      <c r="D113" s="196" t="s">
        <v>828</v>
      </c>
      <c r="E113" s="196" t="s">
        <v>829</v>
      </c>
      <c r="F113" s="196" t="s">
        <v>1005</v>
      </c>
      <c r="G113" s="196" t="s">
        <v>831</v>
      </c>
      <c r="H113" s="194" t="s">
        <v>987</v>
      </c>
      <c r="I113" s="194" t="s">
        <v>1000</v>
      </c>
      <c r="J113" s="196" t="s">
        <v>834</v>
      </c>
      <c r="K113" s="196" t="s">
        <v>1005</v>
      </c>
    </row>
    <row r="114" s="191" customFormat="1" ht="52.5" customHeight="1" outlineLevel="1" spans="1:11">
      <c r="A114" s="196"/>
      <c r="B114" s="198"/>
      <c r="C114" s="196"/>
      <c r="D114" s="196" t="s">
        <v>828</v>
      </c>
      <c r="E114" s="196" t="s">
        <v>835</v>
      </c>
      <c r="F114" s="196" t="s">
        <v>958</v>
      </c>
      <c r="G114" s="196" t="s">
        <v>831</v>
      </c>
      <c r="H114" s="194" t="s">
        <v>959</v>
      </c>
      <c r="I114" s="194"/>
      <c r="J114" s="196" t="s">
        <v>853</v>
      </c>
      <c r="K114" s="196" t="s">
        <v>958</v>
      </c>
    </row>
    <row r="115" s="191" customFormat="1" ht="52.5" customHeight="1" outlineLevel="1" spans="1:11">
      <c r="A115" s="196"/>
      <c r="B115" s="198"/>
      <c r="C115" s="196"/>
      <c r="D115" s="196" t="s">
        <v>849</v>
      </c>
      <c r="E115" s="196" t="s">
        <v>915</v>
      </c>
      <c r="F115" s="196" t="s">
        <v>1006</v>
      </c>
      <c r="G115" s="196" t="s">
        <v>831</v>
      </c>
      <c r="H115" s="194" t="s">
        <v>837</v>
      </c>
      <c r="I115" s="194" t="s">
        <v>838</v>
      </c>
      <c r="J115" s="196" t="s">
        <v>834</v>
      </c>
      <c r="K115" s="196" t="s">
        <v>1006</v>
      </c>
    </row>
    <row r="116" s="191" customFormat="1" ht="52.5" customHeight="1" outlineLevel="1" spans="1:11">
      <c r="A116" s="196"/>
      <c r="B116" s="198"/>
      <c r="C116" s="196"/>
      <c r="D116" s="196" t="s">
        <v>854</v>
      </c>
      <c r="E116" s="196" t="s">
        <v>855</v>
      </c>
      <c r="F116" s="196" t="s">
        <v>1007</v>
      </c>
      <c r="G116" s="196" t="s">
        <v>857</v>
      </c>
      <c r="H116" s="194" t="s">
        <v>861</v>
      </c>
      <c r="I116" s="194" t="s">
        <v>838</v>
      </c>
      <c r="J116" s="196" t="s">
        <v>834</v>
      </c>
      <c r="K116" s="196" t="s">
        <v>1007</v>
      </c>
    </row>
    <row r="117" s="191" customFormat="1" ht="52.5" customHeight="1" outlineLevel="1" spans="1:11">
      <c r="A117" s="196" t="s">
        <v>669</v>
      </c>
      <c r="B117" s="198" t="s">
        <v>670</v>
      </c>
      <c r="C117" s="196" t="s">
        <v>1008</v>
      </c>
      <c r="D117" s="196" t="s">
        <v>828</v>
      </c>
      <c r="E117" s="196" t="s">
        <v>829</v>
      </c>
      <c r="F117" s="196" t="s">
        <v>931</v>
      </c>
      <c r="G117" s="196" t="s">
        <v>831</v>
      </c>
      <c r="H117" s="194" t="s">
        <v>1009</v>
      </c>
      <c r="I117" s="194" t="s">
        <v>833</v>
      </c>
      <c r="J117" s="196" t="s">
        <v>834</v>
      </c>
      <c r="K117" s="196" t="s">
        <v>931</v>
      </c>
    </row>
    <row r="118" s="191" customFormat="1" ht="52.5" customHeight="1" outlineLevel="1" spans="1:11">
      <c r="A118" s="196"/>
      <c r="B118" s="198"/>
      <c r="C118" s="196"/>
      <c r="D118" s="196" t="s">
        <v>828</v>
      </c>
      <c r="E118" s="196" t="s">
        <v>835</v>
      </c>
      <c r="F118" s="196" t="s">
        <v>933</v>
      </c>
      <c r="G118" s="196" t="s">
        <v>831</v>
      </c>
      <c r="H118" s="194" t="s">
        <v>837</v>
      </c>
      <c r="I118" s="194" t="s">
        <v>838</v>
      </c>
      <c r="J118" s="196" t="s">
        <v>834</v>
      </c>
      <c r="K118" s="196" t="s">
        <v>933</v>
      </c>
    </row>
    <row r="119" s="191" customFormat="1" ht="52.5" customHeight="1" outlineLevel="1" spans="1:11">
      <c r="A119" s="196"/>
      <c r="B119" s="198"/>
      <c r="C119" s="196"/>
      <c r="D119" s="196" t="s">
        <v>828</v>
      </c>
      <c r="E119" s="196" t="s">
        <v>835</v>
      </c>
      <c r="F119" s="196" t="s">
        <v>934</v>
      </c>
      <c r="G119" s="196" t="s">
        <v>831</v>
      </c>
      <c r="H119" s="194" t="s">
        <v>837</v>
      </c>
      <c r="I119" s="194" t="s">
        <v>838</v>
      </c>
      <c r="J119" s="196" t="s">
        <v>834</v>
      </c>
      <c r="K119" s="196" t="s">
        <v>934</v>
      </c>
    </row>
    <row r="120" s="191" customFormat="1" ht="52.5" customHeight="1" outlineLevel="1" spans="1:11">
      <c r="A120" s="196"/>
      <c r="B120" s="198"/>
      <c r="C120" s="196"/>
      <c r="D120" s="196" t="s">
        <v>828</v>
      </c>
      <c r="E120" s="196" t="s">
        <v>839</v>
      </c>
      <c r="F120" s="196" t="s">
        <v>935</v>
      </c>
      <c r="G120" s="196" t="s">
        <v>831</v>
      </c>
      <c r="H120" s="194" t="s">
        <v>837</v>
      </c>
      <c r="I120" s="194" t="s">
        <v>838</v>
      </c>
      <c r="J120" s="196" t="s">
        <v>834</v>
      </c>
      <c r="K120" s="196" t="s">
        <v>935</v>
      </c>
    </row>
    <row r="121" s="191" customFormat="1" ht="52.5" customHeight="1" outlineLevel="1" spans="1:11">
      <c r="A121" s="196"/>
      <c r="B121" s="198"/>
      <c r="C121" s="196"/>
      <c r="D121" s="196" t="s">
        <v>828</v>
      </c>
      <c r="E121" s="196" t="s">
        <v>839</v>
      </c>
      <c r="F121" s="196" t="s">
        <v>936</v>
      </c>
      <c r="G121" s="196" t="s">
        <v>831</v>
      </c>
      <c r="H121" s="194" t="s">
        <v>837</v>
      </c>
      <c r="I121" s="194" t="s">
        <v>838</v>
      </c>
      <c r="J121" s="196" t="s">
        <v>834</v>
      </c>
      <c r="K121" s="196" t="s">
        <v>1010</v>
      </c>
    </row>
    <row r="122" s="191" customFormat="1" ht="52.5" customHeight="1" outlineLevel="1" spans="1:11">
      <c r="A122" s="196"/>
      <c r="B122" s="198"/>
      <c r="C122" s="196"/>
      <c r="D122" s="196" t="s">
        <v>828</v>
      </c>
      <c r="E122" s="196" t="s">
        <v>844</v>
      </c>
      <c r="F122" s="196" t="s">
        <v>845</v>
      </c>
      <c r="G122" s="196" t="s">
        <v>831</v>
      </c>
      <c r="H122" s="194" t="s">
        <v>1011</v>
      </c>
      <c r="I122" s="194" t="s">
        <v>1012</v>
      </c>
      <c r="J122" s="196" t="s">
        <v>834</v>
      </c>
      <c r="K122" s="196" t="s">
        <v>1013</v>
      </c>
    </row>
    <row r="123" s="191" customFormat="1" ht="52.5" customHeight="1" outlineLevel="1" spans="1:11">
      <c r="A123" s="196"/>
      <c r="B123" s="198"/>
      <c r="C123" s="196"/>
      <c r="D123" s="196" t="s">
        <v>849</v>
      </c>
      <c r="E123" s="196" t="s">
        <v>850</v>
      </c>
      <c r="F123" s="196" t="s">
        <v>940</v>
      </c>
      <c r="G123" s="196" t="s">
        <v>831</v>
      </c>
      <c r="H123" s="194" t="s">
        <v>837</v>
      </c>
      <c r="I123" s="194" t="s">
        <v>838</v>
      </c>
      <c r="J123" s="196" t="s">
        <v>834</v>
      </c>
      <c r="K123" s="196" t="s">
        <v>940</v>
      </c>
    </row>
    <row r="124" s="191" customFormat="1" ht="52.5" customHeight="1" outlineLevel="1" spans="1:11">
      <c r="A124" s="196"/>
      <c r="B124" s="198"/>
      <c r="C124" s="196"/>
      <c r="D124" s="196" t="s">
        <v>849</v>
      </c>
      <c r="E124" s="196" t="s">
        <v>891</v>
      </c>
      <c r="F124" s="196" t="s">
        <v>942</v>
      </c>
      <c r="G124" s="196" t="s">
        <v>831</v>
      </c>
      <c r="H124" s="194" t="s">
        <v>837</v>
      </c>
      <c r="I124" s="194" t="s">
        <v>838</v>
      </c>
      <c r="J124" s="196" t="s">
        <v>834</v>
      </c>
      <c r="K124" s="196" t="s">
        <v>942</v>
      </c>
    </row>
    <row r="125" s="191" customFormat="1" ht="52.5" customHeight="1" outlineLevel="1" spans="1:11">
      <c r="A125" s="196"/>
      <c r="B125" s="198"/>
      <c r="C125" s="196"/>
      <c r="D125" s="196" t="s">
        <v>854</v>
      </c>
      <c r="E125" s="196" t="s">
        <v>855</v>
      </c>
      <c r="F125" s="196" t="s">
        <v>943</v>
      </c>
      <c r="G125" s="196" t="s">
        <v>831</v>
      </c>
      <c r="H125" s="194" t="s">
        <v>944</v>
      </c>
      <c r="I125" s="194" t="s">
        <v>838</v>
      </c>
      <c r="J125" s="196" t="s">
        <v>834</v>
      </c>
      <c r="K125" s="196" t="s">
        <v>943</v>
      </c>
    </row>
    <row r="126" s="191" customFormat="1" ht="52.5" customHeight="1" outlineLevel="1" spans="1:11">
      <c r="A126" s="196" t="s">
        <v>639</v>
      </c>
      <c r="B126" s="198" t="s">
        <v>640</v>
      </c>
      <c r="C126" s="196" t="s">
        <v>1014</v>
      </c>
      <c r="D126" s="196" t="s">
        <v>828</v>
      </c>
      <c r="E126" s="196" t="s">
        <v>829</v>
      </c>
      <c r="F126" s="196" t="s">
        <v>1015</v>
      </c>
      <c r="G126" s="196" t="s">
        <v>831</v>
      </c>
      <c r="H126" s="194" t="s">
        <v>1016</v>
      </c>
      <c r="I126" s="194" t="s">
        <v>833</v>
      </c>
      <c r="J126" s="196" t="s">
        <v>834</v>
      </c>
      <c r="K126" s="196" t="s">
        <v>1015</v>
      </c>
    </row>
    <row r="127" s="191" customFormat="1" ht="52.5" customHeight="1" outlineLevel="1" spans="1:11">
      <c r="A127" s="196"/>
      <c r="B127" s="198"/>
      <c r="C127" s="196"/>
      <c r="D127" s="196" t="s">
        <v>828</v>
      </c>
      <c r="E127" s="196" t="s">
        <v>829</v>
      </c>
      <c r="F127" s="196" t="s">
        <v>1017</v>
      </c>
      <c r="G127" s="196" t="s">
        <v>831</v>
      </c>
      <c r="H127" s="194" t="s">
        <v>1018</v>
      </c>
      <c r="I127" s="194" t="s">
        <v>833</v>
      </c>
      <c r="J127" s="196" t="s">
        <v>834</v>
      </c>
      <c r="K127" s="196" t="s">
        <v>1017</v>
      </c>
    </row>
    <row r="128" s="191" customFormat="1" ht="52.5" customHeight="1" outlineLevel="1" spans="1:11">
      <c r="A128" s="196"/>
      <c r="B128" s="198"/>
      <c r="C128" s="196"/>
      <c r="D128" s="196" t="s">
        <v>828</v>
      </c>
      <c r="E128" s="196" t="s">
        <v>829</v>
      </c>
      <c r="F128" s="196" t="s">
        <v>1019</v>
      </c>
      <c r="G128" s="196" t="s">
        <v>831</v>
      </c>
      <c r="H128" s="194" t="s">
        <v>231</v>
      </c>
      <c r="I128" s="194" t="s">
        <v>833</v>
      </c>
      <c r="J128" s="196" t="s">
        <v>834</v>
      </c>
      <c r="K128" s="196" t="s">
        <v>1019</v>
      </c>
    </row>
    <row r="129" s="191" customFormat="1" ht="52.5" customHeight="1" outlineLevel="1" spans="1:11">
      <c r="A129" s="196"/>
      <c r="B129" s="198"/>
      <c r="C129" s="196"/>
      <c r="D129" s="196" t="s">
        <v>828</v>
      </c>
      <c r="E129" s="196" t="s">
        <v>829</v>
      </c>
      <c r="F129" s="196" t="s">
        <v>1020</v>
      </c>
      <c r="G129" s="196" t="s">
        <v>831</v>
      </c>
      <c r="H129" s="194" t="s">
        <v>1021</v>
      </c>
      <c r="I129" s="194" t="s">
        <v>833</v>
      </c>
      <c r="J129" s="196" t="s">
        <v>834</v>
      </c>
      <c r="K129" s="196" t="s">
        <v>1020</v>
      </c>
    </row>
    <row r="130" s="191" customFormat="1" ht="52.5" customHeight="1" outlineLevel="1" spans="1:11">
      <c r="A130" s="196"/>
      <c r="B130" s="198"/>
      <c r="C130" s="196"/>
      <c r="D130" s="196" t="s">
        <v>828</v>
      </c>
      <c r="E130" s="196" t="s">
        <v>829</v>
      </c>
      <c r="F130" s="196" t="s">
        <v>1022</v>
      </c>
      <c r="G130" s="196" t="s">
        <v>831</v>
      </c>
      <c r="H130" s="194" t="s">
        <v>1023</v>
      </c>
      <c r="I130" s="194" t="s">
        <v>833</v>
      </c>
      <c r="J130" s="196" t="s">
        <v>834</v>
      </c>
      <c r="K130" s="196" t="s">
        <v>1022</v>
      </c>
    </row>
    <row r="131" s="191" customFormat="1" ht="52.5" customHeight="1" outlineLevel="1" spans="1:11">
      <c r="A131" s="196"/>
      <c r="B131" s="198"/>
      <c r="C131" s="196"/>
      <c r="D131" s="196" t="s">
        <v>828</v>
      </c>
      <c r="E131" s="196" t="s">
        <v>835</v>
      </c>
      <c r="F131" s="196" t="s">
        <v>933</v>
      </c>
      <c r="G131" s="196" t="s">
        <v>831</v>
      </c>
      <c r="H131" s="194" t="s">
        <v>837</v>
      </c>
      <c r="I131" s="194" t="s">
        <v>838</v>
      </c>
      <c r="J131" s="196" t="s">
        <v>834</v>
      </c>
      <c r="K131" s="196" t="s">
        <v>933</v>
      </c>
    </row>
    <row r="132" s="191" customFormat="1" ht="52.5" customHeight="1" outlineLevel="1" spans="1:11">
      <c r="A132" s="196"/>
      <c r="B132" s="198"/>
      <c r="C132" s="196"/>
      <c r="D132" s="196" t="s">
        <v>828</v>
      </c>
      <c r="E132" s="196" t="s">
        <v>835</v>
      </c>
      <c r="F132" s="196" t="s">
        <v>934</v>
      </c>
      <c r="G132" s="196" t="s">
        <v>831</v>
      </c>
      <c r="H132" s="194" t="s">
        <v>837</v>
      </c>
      <c r="I132" s="194" t="s">
        <v>838</v>
      </c>
      <c r="J132" s="196" t="s">
        <v>834</v>
      </c>
      <c r="K132" s="196" t="s">
        <v>934</v>
      </c>
    </row>
    <row r="133" s="191" customFormat="1" ht="52.5" customHeight="1" outlineLevel="1" spans="1:11">
      <c r="A133" s="196"/>
      <c r="B133" s="198"/>
      <c r="C133" s="196"/>
      <c r="D133" s="196" t="s">
        <v>828</v>
      </c>
      <c r="E133" s="196" t="s">
        <v>839</v>
      </c>
      <c r="F133" s="196" t="s">
        <v>935</v>
      </c>
      <c r="G133" s="196" t="s">
        <v>831</v>
      </c>
      <c r="H133" s="194" t="s">
        <v>837</v>
      </c>
      <c r="I133" s="194" t="s">
        <v>838</v>
      </c>
      <c r="J133" s="196" t="s">
        <v>834</v>
      </c>
      <c r="K133" s="196" t="s">
        <v>935</v>
      </c>
    </row>
    <row r="134" s="191" customFormat="1" ht="52.5" customHeight="1" outlineLevel="1" spans="1:11">
      <c r="A134" s="196"/>
      <c r="B134" s="198"/>
      <c r="C134" s="196"/>
      <c r="D134" s="196" t="s">
        <v>828</v>
      </c>
      <c r="E134" s="196" t="s">
        <v>839</v>
      </c>
      <c r="F134" s="196" t="s">
        <v>936</v>
      </c>
      <c r="G134" s="196" t="s">
        <v>831</v>
      </c>
      <c r="H134" s="194" t="s">
        <v>1024</v>
      </c>
      <c r="I134" s="194" t="s">
        <v>838</v>
      </c>
      <c r="J134" s="196" t="s">
        <v>834</v>
      </c>
      <c r="K134" s="196" t="s">
        <v>936</v>
      </c>
    </row>
    <row r="135" s="191" customFormat="1" ht="52.5" customHeight="1" outlineLevel="1" spans="1:11">
      <c r="A135" s="196"/>
      <c r="B135" s="198"/>
      <c r="C135" s="196"/>
      <c r="D135" s="196" t="s">
        <v>849</v>
      </c>
      <c r="E135" s="196" t="s">
        <v>850</v>
      </c>
      <c r="F135" s="196" t="s">
        <v>940</v>
      </c>
      <c r="G135" s="196" t="s">
        <v>831</v>
      </c>
      <c r="H135" s="194" t="s">
        <v>941</v>
      </c>
      <c r="I135" s="194" t="s">
        <v>838</v>
      </c>
      <c r="J135" s="196" t="s">
        <v>853</v>
      </c>
      <c r="K135" s="196" t="s">
        <v>940</v>
      </c>
    </row>
    <row r="136" s="191" customFormat="1" ht="52.5" customHeight="1" outlineLevel="1" spans="1:11">
      <c r="A136" s="196"/>
      <c r="B136" s="198"/>
      <c r="C136" s="196"/>
      <c r="D136" s="196" t="s">
        <v>849</v>
      </c>
      <c r="E136" s="196" t="s">
        <v>891</v>
      </c>
      <c r="F136" s="196" t="s">
        <v>942</v>
      </c>
      <c r="G136" s="196" t="s">
        <v>831</v>
      </c>
      <c r="H136" s="194" t="s">
        <v>941</v>
      </c>
      <c r="I136" s="194" t="s">
        <v>838</v>
      </c>
      <c r="J136" s="196" t="s">
        <v>853</v>
      </c>
      <c r="K136" s="196" t="s">
        <v>942</v>
      </c>
    </row>
    <row r="137" s="191" customFormat="1" ht="52.5" customHeight="1" outlineLevel="1" spans="1:11">
      <c r="A137" s="196"/>
      <c r="B137" s="198"/>
      <c r="C137" s="196"/>
      <c r="D137" s="196" t="s">
        <v>854</v>
      </c>
      <c r="E137" s="196" t="s">
        <v>855</v>
      </c>
      <c r="F137" s="196" t="s">
        <v>1025</v>
      </c>
      <c r="G137" s="196" t="s">
        <v>857</v>
      </c>
      <c r="H137" s="194" t="s">
        <v>944</v>
      </c>
      <c r="I137" s="194" t="s">
        <v>838</v>
      </c>
      <c r="J137" s="196" t="s">
        <v>834</v>
      </c>
      <c r="K137" s="196" t="s">
        <v>1025</v>
      </c>
    </row>
    <row r="138" s="191" customFormat="1" ht="52.5" customHeight="1" outlineLevel="1" spans="1:11">
      <c r="A138" s="196" t="s">
        <v>655</v>
      </c>
      <c r="B138" s="198" t="s">
        <v>656</v>
      </c>
      <c r="C138" s="196" t="s">
        <v>1026</v>
      </c>
      <c r="D138" s="196" t="s">
        <v>828</v>
      </c>
      <c r="E138" s="196" t="s">
        <v>829</v>
      </c>
      <c r="F138" s="196" t="s">
        <v>1027</v>
      </c>
      <c r="G138" s="196" t="s">
        <v>831</v>
      </c>
      <c r="H138" s="194" t="s">
        <v>832</v>
      </c>
      <c r="I138" s="194" t="s">
        <v>905</v>
      </c>
      <c r="J138" s="196" t="s">
        <v>834</v>
      </c>
      <c r="K138" s="196" t="s">
        <v>1027</v>
      </c>
    </row>
    <row r="139" s="191" customFormat="1" ht="52.5" customHeight="1" outlineLevel="1" spans="1:11">
      <c r="A139" s="196"/>
      <c r="B139" s="198"/>
      <c r="C139" s="196"/>
      <c r="D139" s="196" t="s">
        <v>828</v>
      </c>
      <c r="E139" s="196" t="s">
        <v>835</v>
      </c>
      <c r="F139" s="196" t="s">
        <v>933</v>
      </c>
      <c r="G139" s="196" t="s">
        <v>831</v>
      </c>
      <c r="H139" s="194" t="s">
        <v>837</v>
      </c>
      <c r="I139" s="194" t="s">
        <v>838</v>
      </c>
      <c r="J139" s="196" t="s">
        <v>834</v>
      </c>
      <c r="K139" s="196" t="s">
        <v>933</v>
      </c>
    </row>
    <row r="140" s="191" customFormat="1" ht="52.5" customHeight="1" outlineLevel="1" spans="1:11">
      <c r="A140" s="196"/>
      <c r="B140" s="198"/>
      <c r="C140" s="196"/>
      <c r="D140" s="196" t="s">
        <v>828</v>
      </c>
      <c r="E140" s="196" t="s">
        <v>835</v>
      </c>
      <c r="F140" s="196" t="s">
        <v>934</v>
      </c>
      <c r="G140" s="196" t="s">
        <v>831</v>
      </c>
      <c r="H140" s="194" t="s">
        <v>837</v>
      </c>
      <c r="I140" s="194" t="s">
        <v>838</v>
      </c>
      <c r="J140" s="196" t="s">
        <v>834</v>
      </c>
      <c r="K140" s="196" t="s">
        <v>934</v>
      </c>
    </row>
    <row r="141" s="191" customFormat="1" ht="52.5" customHeight="1" outlineLevel="1" spans="1:11">
      <c r="A141" s="196"/>
      <c r="B141" s="198"/>
      <c r="C141" s="196"/>
      <c r="D141" s="196" t="s">
        <v>828</v>
      </c>
      <c r="E141" s="196" t="s">
        <v>844</v>
      </c>
      <c r="F141" s="196" t="s">
        <v>845</v>
      </c>
      <c r="G141" s="196" t="s">
        <v>831</v>
      </c>
      <c r="H141" s="194" t="s">
        <v>1028</v>
      </c>
      <c r="I141" s="194" t="s">
        <v>1029</v>
      </c>
      <c r="J141" s="196" t="s">
        <v>834</v>
      </c>
      <c r="K141" s="196" t="s">
        <v>1030</v>
      </c>
    </row>
    <row r="142" s="191" customFormat="1" ht="52.5" customHeight="1" outlineLevel="1" spans="1:11">
      <c r="A142" s="196"/>
      <c r="B142" s="198"/>
      <c r="C142" s="196"/>
      <c r="D142" s="196" t="s">
        <v>849</v>
      </c>
      <c r="E142" s="196" t="s">
        <v>850</v>
      </c>
      <c r="F142" s="196" t="s">
        <v>1031</v>
      </c>
      <c r="G142" s="196" t="s">
        <v>831</v>
      </c>
      <c r="H142" s="194" t="s">
        <v>941</v>
      </c>
      <c r="I142" s="194"/>
      <c r="J142" s="196" t="s">
        <v>853</v>
      </c>
      <c r="K142" s="196" t="s">
        <v>1031</v>
      </c>
    </row>
    <row r="143" s="191" customFormat="1" ht="52.5" customHeight="1" outlineLevel="1" spans="1:11">
      <c r="A143" s="196"/>
      <c r="B143" s="198"/>
      <c r="C143" s="196"/>
      <c r="D143" s="196" t="s">
        <v>849</v>
      </c>
      <c r="E143" s="196" t="s">
        <v>891</v>
      </c>
      <c r="F143" s="196" t="s">
        <v>942</v>
      </c>
      <c r="G143" s="196" t="s">
        <v>831</v>
      </c>
      <c r="H143" s="194" t="s">
        <v>941</v>
      </c>
      <c r="I143" s="194"/>
      <c r="J143" s="196" t="s">
        <v>853</v>
      </c>
      <c r="K143" s="196" t="s">
        <v>942</v>
      </c>
    </row>
    <row r="144" s="191" customFormat="1" ht="52.5" customHeight="1" outlineLevel="1" spans="1:11">
      <c r="A144" s="196"/>
      <c r="B144" s="198"/>
      <c r="C144" s="196"/>
      <c r="D144" s="196" t="s">
        <v>854</v>
      </c>
      <c r="E144" s="196" t="s">
        <v>855</v>
      </c>
      <c r="F144" s="196" t="s">
        <v>943</v>
      </c>
      <c r="G144" s="196" t="s">
        <v>857</v>
      </c>
      <c r="H144" s="194" t="s">
        <v>944</v>
      </c>
      <c r="I144" s="194" t="s">
        <v>838</v>
      </c>
      <c r="J144" s="196" t="s">
        <v>834</v>
      </c>
      <c r="K144" s="196" t="s">
        <v>943</v>
      </c>
    </row>
    <row r="145" s="191" customFormat="1" ht="52.5" customHeight="1" outlineLevel="1" spans="1:11">
      <c r="A145" s="196" t="s">
        <v>641</v>
      </c>
      <c r="B145" s="198" t="s">
        <v>642</v>
      </c>
      <c r="C145" s="196" t="s">
        <v>1032</v>
      </c>
      <c r="D145" s="196" t="s">
        <v>828</v>
      </c>
      <c r="E145" s="196" t="s">
        <v>829</v>
      </c>
      <c r="F145" s="196" t="s">
        <v>1015</v>
      </c>
      <c r="G145" s="196" t="s">
        <v>831</v>
      </c>
      <c r="H145" s="194" t="s">
        <v>1016</v>
      </c>
      <c r="I145" s="194" t="s">
        <v>833</v>
      </c>
      <c r="J145" s="196" t="s">
        <v>834</v>
      </c>
      <c r="K145" s="196" t="s">
        <v>1015</v>
      </c>
    </row>
    <row r="146" s="191" customFormat="1" ht="52.5" customHeight="1" outlineLevel="1" spans="1:11">
      <c r="A146" s="196"/>
      <c r="B146" s="198"/>
      <c r="C146" s="196"/>
      <c r="D146" s="196" t="s">
        <v>828</v>
      </c>
      <c r="E146" s="196" t="s">
        <v>829</v>
      </c>
      <c r="F146" s="196" t="s">
        <v>1017</v>
      </c>
      <c r="G146" s="196" t="s">
        <v>831</v>
      </c>
      <c r="H146" s="194" t="s">
        <v>1018</v>
      </c>
      <c r="I146" s="194" t="s">
        <v>833</v>
      </c>
      <c r="J146" s="196" t="s">
        <v>834</v>
      </c>
      <c r="K146" s="196" t="s">
        <v>1017</v>
      </c>
    </row>
    <row r="147" s="191" customFormat="1" ht="52.5" customHeight="1" outlineLevel="1" spans="1:11">
      <c r="A147" s="196"/>
      <c r="B147" s="198"/>
      <c r="C147" s="196"/>
      <c r="D147" s="196" t="s">
        <v>828</v>
      </c>
      <c r="E147" s="196" t="s">
        <v>844</v>
      </c>
      <c r="F147" s="196" t="s">
        <v>845</v>
      </c>
      <c r="G147" s="196" t="s">
        <v>831</v>
      </c>
      <c r="H147" s="194" t="s">
        <v>1033</v>
      </c>
      <c r="I147" s="194" t="s">
        <v>1034</v>
      </c>
      <c r="J147" s="196" t="s">
        <v>834</v>
      </c>
      <c r="K147" s="196" t="s">
        <v>1035</v>
      </c>
    </row>
    <row r="148" s="191" customFormat="1" ht="52.5" customHeight="1" outlineLevel="1" spans="1:11">
      <c r="A148" s="196"/>
      <c r="B148" s="198"/>
      <c r="C148" s="196"/>
      <c r="D148" s="196" t="s">
        <v>849</v>
      </c>
      <c r="E148" s="196" t="s">
        <v>850</v>
      </c>
      <c r="F148" s="196" t="s">
        <v>940</v>
      </c>
      <c r="G148" s="196" t="s">
        <v>831</v>
      </c>
      <c r="H148" s="194" t="s">
        <v>941</v>
      </c>
      <c r="I148" s="194"/>
      <c r="J148" s="196" t="s">
        <v>853</v>
      </c>
      <c r="K148" s="196" t="s">
        <v>940</v>
      </c>
    </row>
    <row r="149" s="191" customFormat="1" ht="52.5" customHeight="1" outlineLevel="1" spans="1:11">
      <c r="A149" s="196"/>
      <c r="B149" s="198"/>
      <c r="C149" s="196"/>
      <c r="D149" s="196" t="s">
        <v>854</v>
      </c>
      <c r="E149" s="196" t="s">
        <v>855</v>
      </c>
      <c r="F149" s="196" t="s">
        <v>1025</v>
      </c>
      <c r="G149" s="196" t="s">
        <v>857</v>
      </c>
      <c r="H149" s="194" t="s">
        <v>861</v>
      </c>
      <c r="I149" s="194" t="s">
        <v>838</v>
      </c>
      <c r="J149" s="196" t="s">
        <v>834</v>
      </c>
      <c r="K149" s="196" t="s">
        <v>1025</v>
      </c>
    </row>
    <row r="150" s="191" customFormat="1" ht="52.5" customHeight="1" outlineLevel="1" spans="1:11">
      <c r="A150" s="196" t="s">
        <v>624</v>
      </c>
      <c r="B150" s="198" t="s">
        <v>625</v>
      </c>
      <c r="C150" s="196" t="s">
        <v>1036</v>
      </c>
      <c r="D150" s="196" t="s">
        <v>828</v>
      </c>
      <c r="E150" s="196" t="s">
        <v>829</v>
      </c>
      <c r="F150" s="196" t="s">
        <v>1037</v>
      </c>
      <c r="G150" s="196" t="s">
        <v>841</v>
      </c>
      <c r="H150" s="194" t="s">
        <v>1038</v>
      </c>
      <c r="I150" s="194" t="s">
        <v>1039</v>
      </c>
      <c r="J150" s="196" t="s">
        <v>834</v>
      </c>
      <c r="K150" s="196" t="s">
        <v>1040</v>
      </c>
    </row>
    <row r="151" s="191" customFormat="1" ht="52.5" customHeight="1" outlineLevel="1" spans="1:11">
      <c r="A151" s="196"/>
      <c r="B151" s="198"/>
      <c r="C151" s="196"/>
      <c r="D151" s="196" t="s">
        <v>828</v>
      </c>
      <c r="E151" s="196" t="s">
        <v>835</v>
      </c>
      <c r="F151" s="196" t="s">
        <v>1041</v>
      </c>
      <c r="G151" s="196" t="s">
        <v>831</v>
      </c>
      <c r="H151" s="194" t="s">
        <v>837</v>
      </c>
      <c r="I151" s="194" t="s">
        <v>838</v>
      </c>
      <c r="J151" s="196" t="s">
        <v>834</v>
      </c>
      <c r="K151" s="196" t="s">
        <v>1041</v>
      </c>
    </row>
    <row r="152" s="191" customFormat="1" ht="52.5" customHeight="1" outlineLevel="1" spans="1:11">
      <c r="A152" s="196"/>
      <c r="B152" s="198"/>
      <c r="C152" s="196"/>
      <c r="D152" s="196" t="s">
        <v>828</v>
      </c>
      <c r="E152" s="196" t="s">
        <v>839</v>
      </c>
      <c r="F152" s="196" t="s">
        <v>936</v>
      </c>
      <c r="G152" s="196" t="s">
        <v>831</v>
      </c>
      <c r="H152" s="194" t="s">
        <v>1042</v>
      </c>
      <c r="I152" s="194" t="s">
        <v>1000</v>
      </c>
      <c r="J152" s="196" t="s">
        <v>834</v>
      </c>
      <c r="K152" s="196" t="s">
        <v>1043</v>
      </c>
    </row>
    <row r="153" s="191" customFormat="1" ht="52.5" customHeight="1" outlineLevel="1" spans="1:11">
      <c r="A153" s="196"/>
      <c r="B153" s="198"/>
      <c r="C153" s="196"/>
      <c r="D153" s="196" t="s">
        <v>828</v>
      </c>
      <c r="E153" s="196" t="s">
        <v>829</v>
      </c>
      <c r="F153" s="196" t="s">
        <v>845</v>
      </c>
      <c r="G153" s="196" t="s">
        <v>831</v>
      </c>
      <c r="H153" s="194" t="s">
        <v>825</v>
      </c>
      <c r="I153" s="194" t="s">
        <v>1044</v>
      </c>
      <c r="J153" s="196" t="s">
        <v>834</v>
      </c>
      <c r="K153" s="196" t="s">
        <v>1045</v>
      </c>
    </row>
    <row r="154" s="191" customFormat="1" ht="52.5" customHeight="1" outlineLevel="1" spans="1:11">
      <c r="A154" s="196"/>
      <c r="B154" s="198"/>
      <c r="C154" s="196"/>
      <c r="D154" s="196" t="s">
        <v>849</v>
      </c>
      <c r="E154" s="196" t="s">
        <v>850</v>
      </c>
      <c r="F154" s="196" t="s">
        <v>940</v>
      </c>
      <c r="G154" s="196" t="s">
        <v>831</v>
      </c>
      <c r="H154" s="194" t="s">
        <v>941</v>
      </c>
      <c r="I154" s="194" t="s">
        <v>838</v>
      </c>
      <c r="J154" s="196" t="s">
        <v>853</v>
      </c>
      <c r="K154" s="196" t="s">
        <v>940</v>
      </c>
    </row>
    <row r="155" s="191" customFormat="1" ht="52.5" customHeight="1" outlineLevel="1" spans="1:11">
      <c r="A155" s="196"/>
      <c r="B155" s="198"/>
      <c r="C155" s="196"/>
      <c r="D155" s="196" t="s">
        <v>849</v>
      </c>
      <c r="E155" s="196" t="s">
        <v>891</v>
      </c>
      <c r="F155" s="196" t="s">
        <v>942</v>
      </c>
      <c r="G155" s="196" t="s">
        <v>831</v>
      </c>
      <c r="H155" s="194" t="s">
        <v>941</v>
      </c>
      <c r="I155" s="194" t="s">
        <v>838</v>
      </c>
      <c r="J155" s="196" t="s">
        <v>853</v>
      </c>
      <c r="K155" s="196" t="s">
        <v>942</v>
      </c>
    </row>
    <row r="156" s="191" customFormat="1" ht="52.5" customHeight="1" outlineLevel="1" spans="1:11">
      <c r="A156" s="196"/>
      <c r="B156" s="198"/>
      <c r="C156" s="196"/>
      <c r="D156" s="196" t="s">
        <v>854</v>
      </c>
      <c r="E156" s="196" t="s">
        <v>855</v>
      </c>
      <c r="F156" s="196" t="s">
        <v>1046</v>
      </c>
      <c r="G156" s="196" t="s">
        <v>857</v>
      </c>
      <c r="H156" s="194" t="s">
        <v>863</v>
      </c>
      <c r="I156" s="194" t="s">
        <v>838</v>
      </c>
      <c r="J156" s="196" t="s">
        <v>834</v>
      </c>
      <c r="K156" s="196" t="s">
        <v>1046</v>
      </c>
    </row>
    <row r="157" s="191" customFormat="1" ht="52.5" customHeight="1" outlineLevel="1" spans="1:11">
      <c r="A157" s="196" t="s">
        <v>661</v>
      </c>
      <c r="B157" s="198" t="s">
        <v>662</v>
      </c>
      <c r="C157" s="196" t="s">
        <v>1047</v>
      </c>
      <c r="D157" s="196" t="s">
        <v>828</v>
      </c>
      <c r="E157" s="196" t="s">
        <v>829</v>
      </c>
      <c r="F157" s="196" t="s">
        <v>1048</v>
      </c>
      <c r="G157" s="196" t="s">
        <v>857</v>
      </c>
      <c r="H157" s="194" t="s">
        <v>227</v>
      </c>
      <c r="I157" s="194" t="s">
        <v>910</v>
      </c>
      <c r="J157" s="196" t="s">
        <v>834</v>
      </c>
      <c r="K157" s="196" t="s">
        <v>1048</v>
      </c>
    </row>
    <row r="158" s="191" customFormat="1" ht="52.5" customHeight="1" outlineLevel="1" spans="1:11">
      <c r="A158" s="196"/>
      <c r="B158" s="198"/>
      <c r="C158" s="196"/>
      <c r="D158" s="196" t="s">
        <v>828</v>
      </c>
      <c r="E158" s="196" t="s">
        <v>835</v>
      </c>
      <c r="F158" s="196" t="s">
        <v>1049</v>
      </c>
      <c r="G158" s="196" t="s">
        <v>831</v>
      </c>
      <c r="H158" s="194" t="s">
        <v>837</v>
      </c>
      <c r="I158" s="194" t="s">
        <v>838</v>
      </c>
      <c r="J158" s="196" t="s">
        <v>834</v>
      </c>
      <c r="K158" s="196" t="s">
        <v>1049</v>
      </c>
    </row>
    <row r="159" s="191" customFormat="1" ht="52.5" customHeight="1" outlineLevel="1" spans="1:11">
      <c r="A159" s="196"/>
      <c r="B159" s="198"/>
      <c r="C159" s="196"/>
      <c r="D159" s="196" t="s">
        <v>828</v>
      </c>
      <c r="E159" s="196" t="s">
        <v>839</v>
      </c>
      <c r="F159" s="196" t="s">
        <v>1050</v>
      </c>
      <c r="G159" s="196" t="s">
        <v>831</v>
      </c>
      <c r="H159" s="194" t="s">
        <v>1051</v>
      </c>
      <c r="I159" s="194" t="s">
        <v>843</v>
      </c>
      <c r="J159" s="196" t="s">
        <v>834</v>
      </c>
      <c r="K159" s="196" t="s">
        <v>1050</v>
      </c>
    </row>
    <row r="160" s="191" customFormat="1" ht="52.5" customHeight="1" outlineLevel="1" spans="1:11">
      <c r="A160" s="196"/>
      <c r="B160" s="198"/>
      <c r="C160" s="196"/>
      <c r="D160" s="196" t="s">
        <v>849</v>
      </c>
      <c r="E160" s="196" t="s">
        <v>850</v>
      </c>
      <c r="F160" s="196" t="s">
        <v>1052</v>
      </c>
      <c r="G160" s="196" t="s">
        <v>831</v>
      </c>
      <c r="H160" s="194" t="s">
        <v>852</v>
      </c>
      <c r="I160" s="194" t="s">
        <v>838</v>
      </c>
      <c r="J160" s="196" t="s">
        <v>853</v>
      </c>
      <c r="K160" s="196" t="s">
        <v>1052</v>
      </c>
    </row>
    <row r="161" s="191" customFormat="1" ht="52.5" customHeight="1" outlineLevel="1" spans="1:11">
      <c r="A161" s="196"/>
      <c r="B161" s="198"/>
      <c r="C161" s="196"/>
      <c r="D161" s="196" t="s">
        <v>849</v>
      </c>
      <c r="E161" s="196" t="s">
        <v>891</v>
      </c>
      <c r="F161" s="196" t="s">
        <v>1052</v>
      </c>
      <c r="G161" s="196" t="s">
        <v>831</v>
      </c>
      <c r="H161" s="194" t="s">
        <v>852</v>
      </c>
      <c r="I161" s="194" t="s">
        <v>838</v>
      </c>
      <c r="J161" s="196" t="s">
        <v>853</v>
      </c>
      <c r="K161" s="196" t="s">
        <v>1052</v>
      </c>
    </row>
    <row r="162" s="191" customFormat="1" ht="52.5" customHeight="1" outlineLevel="1" spans="1:11">
      <c r="A162" s="196"/>
      <c r="B162" s="198"/>
      <c r="C162" s="196"/>
      <c r="D162" s="196" t="s">
        <v>854</v>
      </c>
      <c r="E162" s="196" t="s">
        <v>855</v>
      </c>
      <c r="F162" s="196" t="s">
        <v>953</v>
      </c>
      <c r="G162" s="196" t="s">
        <v>857</v>
      </c>
      <c r="H162" s="194" t="s">
        <v>861</v>
      </c>
      <c r="I162" s="194" t="s">
        <v>838</v>
      </c>
      <c r="J162" s="196" t="s">
        <v>834</v>
      </c>
      <c r="K162" s="196" t="s">
        <v>953</v>
      </c>
    </row>
    <row r="163" s="191" customFormat="1" ht="52.5" customHeight="1" outlineLevel="1" spans="1:11">
      <c r="A163" s="196" t="s">
        <v>645</v>
      </c>
      <c r="B163" s="198" t="s">
        <v>646</v>
      </c>
      <c r="C163" s="196" t="s">
        <v>1053</v>
      </c>
      <c r="D163" s="196" t="s">
        <v>828</v>
      </c>
      <c r="E163" s="196" t="s">
        <v>829</v>
      </c>
      <c r="F163" s="196" t="s">
        <v>1054</v>
      </c>
      <c r="G163" s="196" t="s">
        <v>831</v>
      </c>
      <c r="H163" s="194" t="s">
        <v>1055</v>
      </c>
      <c r="I163" s="194" t="s">
        <v>1056</v>
      </c>
      <c r="J163" s="196" t="s">
        <v>834</v>
      </c>
      <c r="K163" s="196" t="s">
        <v>1054</v>
      </c>
    </row>
    <row r="164" s="191" customFormat="1" ht="52.5" customHeight="1" outlineLevel="1" spans="1:11">
      <c r="A164" s="196"/>
      <c r="B164" s="198"/>
      <c r="C164" s="196"/>
      <c r="D164" s="196" t="s">
        <v>828</v>
      </c>
      <c r="E164" s="196" t="s">
        <v>839</v>
      </c>
      <c r="F164" s="196" t="s">
        <v>1057</v>
      </c>
      <c r="G164" s="196" t="s">
        <v>831</v>
      </c>
      <c r="H164" s="194" t="s">
        <v>1058</v>
      </c>
      <c r="I164" s="194" t="s">
        <v>843</v>
      </c>
      <c r="J164" s="196" t="s">
        <v>834</v>
      </c>
      <c r="K164" s="196" t="s">
        <v>1057</v>
      </c>
    </row>
    <row r="165" s="191" customFormat="1" ht="52.5" customHeight="1" outlineLevel="1" spans="1:11">
      <c r="A165" s="196"/>
      <c r="B165" s="198"/>
      <c r="C165" s="196"/>
      <c r="D165" s="196" t="s">
        <v>828</v>
      </c>
      <c r="E165" s="196" t="s">
        <v>829</v>
      </c>
      <c r="F165" s="196" t="s">
        <v>845</v>
      </c>
      <c r="G165" s="196" t="s">
        <v>831</v>
      </c>
      <c r="H165" s="194" t="s">
        <v>825</v>
      </c>
      <c r="I165" s="194" t="s">
        <v>1034</v>
      </c>
      <c r="J165" s="196" t="s">
        <v>834</v>
      </c>
      <c r="K165" s="196" t="s">
        <v>1059</v>
      </c>
    </row>
    <row r="166" s="191" customFormat="1" ht="52.5" customHeight="1" outlineLevel="1" spans="1:11">
      <c r="A166" s="196"/>
      <c r="B166" s="198"/>
      <c r="C166" s="196"/>
      <c r="D166" s="196" t="s">
        <v>849</v>
      </c>
      <c r="E166" s="196" t="s">
        <v>915</v>
      </c>
      <c r="F166" s="196" t="s">
        <v>1060</v>
      </c>
      <c r="G166" s="196" t="s">
        <v>831</v>
      </c>
      <c r="H166" s="194" t="s">
        <v>852</v>
      </c>
      <c r="I166" s="194" t="s">
        <v>838</v>
      </c>
      <c r="J166" s="196" t="s">
        <v>853</v>
      </c>
      <c r="K166" s="196" t="s">
        <v>1060</v>
      </c>
    </row>
    <row r="167" s="191" customFormat="1" ht="52.5" customHeight="1" outlineLevel="1" spans="1:11">
      <c r="A167" s="196"/>
      <c r="B167" s="198"/>
      <c r="C167" s="196"/>
      <c r="D167" s="196" t="s">
        <v>849</v>
      </c>
      <c r="E167" s="196" t="s">
        <v>891</v>
      </c>
      <c r="F167" s="196" t="s">
        <v>1060</v>
      </c>
      <c r="G167" s="196" t="s">
        <v>831</v>
      </c>
      <c r="H167" s="194" t="s">
        <v>852</v>
      </c>
      <c r="I167" s="194" t="s">
        <v>838</v>
      </c>
      <c r="J167" s="196" t="s">
        <v>853</v>
      </c>
      <c r="K167" s="196" t="s">
        <v>1060</v>
      </c>
    </row>
    <row r="168" s="191" customFormat="1" ht="52.5" customHeight="1" outlineLevel="1" spans="1:11">
      <c r="A168" s="196"/>
      <c r="B168" s="198"/>
      <c r="C168" s="196"/>
      <c r="D168" s="196" t="s">
        <v>854</v>
      </c>
      <c r="E168" s="196" t="s">
        <v>855</v>
      </c>
      <c r="F168" s="196" t="s">
        <v>1061</v>
      </c>
      <c r="G168" s="196" t="s">
        <v>857</v>
      </c>
      <c r="H168" s="194" t="s">
        <v>861</v>
      </c>
      <c r="I168" s="194" t="s">
        <v>838</v>
      </c>
      <c r="J168" s="196" t="s">
        <v>834</v>
      </c>
      <c r="K168" s="196" t="s">
        <v>1061</v>
      </c>
    </row>
    <row r="169" s="191" customFormat="1" ht="52.5" customHeight="1" outlineLevel="1" spans="1:11">
      <c r="A169" s="196" t="s">
        <v>631</v>
      </c>
      <c r="B169" s="198" t="s">
        <v>632</v>
      </c>
      <c r="C169" s="196" t="s">
        <v>1062</v>
      </c>
      <c r="D169" s="196" t="s">
        <v>828</v>
      </c>
      <c r="E169" s="196" t="s">
        <v>829</v>
      </c>
      <c r="F169" s="196" t="s">
        <v>1063</v>
      </c>
      <c r="G169" s="196" t="s">
        <v>857</v>
      </c>
      <c r="H169" s="194" t="s">
        <v>230</v>
      </c>
      <c r="I169" s="194" t="s">
        <v>910</v>
      </c>
      <c r="J169" s="196" t="s">
        <v>834</v>
      </c>
      <c r="K169" s="196" t="s">
        <v>1063</v>
      </c>
    </row>
    <row r="170" s="191" customFormat="1" ht="52.5" customHeight="1" outlineLevel="1" spans="1:11">
      <c r="A170" s="196"/>
      <c r="B170" s="198"/>
      <c r="C170" s="196"/>
      <c r="D170" s="196" t="s">
        <v>828</v>
      </c>
      <c r="E170" s="196" t="s">
        <v>835</v>
      </c>
      <c r="F170" s="196" t="s">
        <v>1064</v>
      </c>
      <c r="G170" s="196" t="s">
        <v>831</v>
      </c>
      <c r="H170" s="194" t="s">
        <v>837</v>
      </c>
      <c r="I170" s="194" t="s">
        <v>838</v>
      </c>
      <c r="J170" s="196" t="s">
        <v>834</v>
      </c>
      <c r="K170" s="196" t="s">
        <v>1064</v>
      </c>
    </row>
    <row r="171" s="191" customFormat="1" ht="52.5" customHeight="1" outlineLevel="1" spans="1:11">
      <c r="A171" s="196"/>
      <c r="B171" s="198"/>
      <c r="C171" s="196"/>
      <c r="D171" s="196" t="s">
        <v>828</v>
      </c>
      <c r="E171" s="196" t="s">
        <v>839</v>
      </c>
      <c r="F171" s="196" t="s">
        <v>885</v>
      </c>
      <c r="G171" s="196" t="s">
        <v>831</v>
      </c>
      <c r="H171" s="194" t="s">
        <v>949</v>
      </c>
      <c r="I171" s="194" t="s">
        <v>843</v>
      </c>
      <c r="J171" s="196" t="s">
        <v>834</v>
      </c>
      <c r="K171" s="196" t="s">
        <v>885</v>
      </c>
    </row>
    <row r="172" s="191" customFormat="1" ht="52.5" customHeight="1" outlineLevel="1" spans="1:11">
      <c r="A172" s="196"/>
      <c r="B172" s="198"/>
      <c r="C172" s="196"/>
      <c r="D172" s="196" t="s">
        <v>849</v>
      </c>
      <c r="E172" s="196" t="s">
        <v>850</v>
      </c>
      <c r="F172" s="196" t="s">
        <v>1065</v>
      </c>
      <c r="G172" s="196" t="s">
        <v>831</v>
      </c>
      <c r="H172" s="194" t="s">
        <v>1066</v>
      </c>
      <c r="I172" s="194" t="s">
        <v>838</v>
      </c>
      <c r="J172" s="196" t="s">
        <v>853</v>
      </c>
      <c r="K172" s="196" t="s">
        <v>1065</v>
      </c>
    </row>
    <row r="173" s="191" customFormat="1" ht="52.5" customHeight="1" outlineLevel="1" spans="1:11">
      <c r="A173" s="196"/>
      <c r="B173" s="198"/>
      <c r="C173" s="196"/>
      <c r="D173" s="196" t="s">
        <v>849</v>
      </c>
      <c r="E173" s="196" t="s">
        <v>891</v>
      </c>
      <c r="F173" s="196" t="s">
        <v>1067</v>
      </c>
      <c r="G173" s="196" t="s">
        <v>831</v>
      </c>
      <c r="H173" s="194" t="s">
        <v>852</v>
      </c>
      <c r="I173" s="194" t="s">
        <v>838</v>
      </c>
      <c r="J173" s="196" t="s">
        <v>853</v>
      </c>
      <c r="K173" s="196" t="s">
        <v>1067</v>
      </c>
    </row>
    <row r="174" s="191" customFormat="1" ht="52.5" customHeight="1" outlineLevel="1" spans="1:11">
      <c r="A174" s="196"/>
      <c r="B174" s="198"/>
      <c r="C174" s="196"/>
      <c r="D174" s="196" t="s">
        <v>854</v>
      </c>
      <c r="E174" s="196" t="s">
        <v>855</v>
      </c>
      <c r="F174" s="196" t="s">
        <v>953</v>
      </c>
      <c r="G174" s="196" t="s">
        <v>857</v>
      </c>
      <c r="H174" s="194" t="s">
        <v>861</v>
      </c>
      <c r="I174" s="194" t="s">
        <v>838</v>
      </c>
      <c r="J174" s="196" t="s">
        <v>834</v>
      </c>
      <c r="K174" s="196" t="s">
        <v>953</v>
      </c>
    </row>
    <row r="175" s="191" customFormat="1" ht="52.5" customHeight="1" outlineLevel="1" spans="1:11">
      <c r="A175" s="196" t="s">
        <v>611</v>
      </c>
      <c r="B175" s="198" t="s">
        <v>613</v>
      </c>
      <c r="C175" s="196" t="s">
        <v>1068</v>
      </c>
      <c r="D175" s="196" t="s">
        <v>828</v>
      </c>
      <c r="E175" s="196" t="s">
        <v>829</v>
      </c>
      <c r="F175" s="196" t="s">
        <v>1069</v>
      </c>
      <c r="G175" s="196" t="s">
        <v>841</v>
      </c>
      <c r="H175" s="194" t="s">
        <v>956</v>
      </c>
      <c r="I175" s="194" t="s">
        <v>833</v>
      </c>
      <c r="J175" s="196" t="s">
        <v>834</v>
      </c>
      <c r="K175" s="196" t="s">
        <v>1069</v>
      </c>
    </row>
    <row r="176" s="191" customFormat="1" ht="52.5" customHeight="1" outlineLevel="1" spans="1:11">
      <c r="A176" s="196"/>
      <c r="B176" s="198"/>
      <c r="C176" s="196"/>
      <c r="D176" s="196" t="s">
        <v>828</v>
      </c>
      <c r="E176" s="196" t="s">
        <v>829</v>
      </c>
      <c r="F176" s="196" t="s">
        <v>1070</v>
      </c>
      <c r="G176" s="196" t="s">
        <v>841</v>
      </c>
      <c r="H176" s="194" t="s">
        <v>1071</v>
      </c>
      <c r="I176" s="194" t="s">
        <v>833</v>
      </c>
      <c r="J176" s="196" t="s">
        <v>834</v>
      </c>
      <c r="K176" s="196" t="s">
        <v>1072</v>
      </c>
    </row>
    <row r="177" s="191" customFormat="1" ht="52.5" customHeight="1" outlineLevel="1" spans="1:11">
      <c r="A177" s="196"/>
      <c r="B177" s="198"/>
      <c r="C177" s="196"/>
      <c r="D177" s="196" t="s">
        <v>828</v>
      </c>
      <c r="E177" s="196" t="s">
        <v>829</v>
      </c>
      <c r="F177" s="196" t="s">
        <v>1073</v>
      </c>
      <c r="G177" s="196" t="s">
        <v>841</v>
      </c>
      <c r="H177" s="194" t="s">
        <v>825</v>
      </c>
      <c r="I177" s="194" t="s">
        <v>833</v>
      </c>
      <c r="J177" s="196" t="s">
        <v>834</v>
      </c>
      <c r="K177" s="196" t="s">
        <v>1073</v>
      </c>
    </row>
    <row r="178" s="191" customFormat="1" ht="52.5" customHeight="1" outlineLevel="1" spans="1:11">
      <c r="A178" s="196"/>
      <c r="B178" s="198"/>
      <c r="C178" s="196"/>
      <c r="D178" s="196" t="s">
        <v>828</v>
      </c>
      <c r="E178" s="196" t="s">
        <v>829</v>
      </c>
      <c r="F178" s="196" t="s">
        <v>1074</v>
      </c>
      <c r="G178" s="196" t="s">
        <v>831</v>
      </c>
      <c r="H178" s="194" t="s">
        <v>227</v>
      </c>
      <c r="I178" s="194" t="s">
        <v>1075</v>
      </c>
      <c r="J178" s="196" t="s">
        <v>834</v>
      </c>
      <c r="K178" s="196" t="s">
        <v>1073</v>
      </c>
    </row>
    <row r="179" s="191" customFormat="1" ht="52.5" customHeight="1" outlineLevel="1" spans="1:11">
      <c r="A179" s="196"/>
      <c r="B179" s="198"/>
      <c r="C179" s="196"/>
      <c r="D179" s="196" t="s">
        <v>849</v>
      </c>
      <c r="E179" s="196" t="s">
        <v>850</v>
      </c>
      <c r="F179" s="196" t="s">
        <v>1076</v>
      </c>
      <c r="G179" s="196" t="s">
        <v>831</v>
      </c>
      <c r="H179" s="194" t="s">
        <v>1077</v>
      </c>
      <c r="I179" s="194" t="s">
        <v>838</v>
      </c>
      <c r="J179" s="196" t="s">
        <v>853</v>
      </c>
      <c r="K179" s="196" t="s">
        <v>1076</v>
      </c>
    </row>
    <row r="180" s="191" customFormat="1" ht="52.5" customHeight="1" outlineLevel="1" spans="1:11">
      <c r="A180" s="196"/>
      <c r="B180" s="198"/>
      <c r="C180" s="196"/>
      <c r="D180" s="196" t="s">
        <v>849</v>
      </c>
      <c r="E180" s="196" t="s">
        <v>891</v>
      </c>
      <c r="F180" s="196" t="s">
        <v>1076</v>
      </c>
      <c r="G180" s="196" t="s">
        <v>831</v>
      </c>
      <c r="H180" s="194" t="s">
        <v>1077</v>
      </c>
      <c r="I180" s="194" t="s">
        <v>838</v>
      </c>
      <c r="J180" s="196" t="s">
        <v>853</v>
      </c>
      <c r="K180" s="196" t="s">
        <v>1078</v>
      </c>
    </row>
    <row r="181" s="191" customFormat="1" ht="52.5" customHeight="1" outlineLevel="1" spans="1:11">
      <c r="A181" s="196"/>
      <c r="B181" s="198"/>
      <c r="C181" s="196"/>
      <c r="D181" s="196" t="s">
        <v>854</v>
      </c>
      <c r="E181" s="196" t="s">
        <v>855</v>
      </c>
      <c r="F181" s="196" t="s">
        <v>1079</v>
      </c>
      <c r="G181" s="196" t="s">
        <v>857</v>
      </c>
      <c r="H181" s="194" t="s">
        <v>863</v>
      </c>
      <c r="I181" s="194" t="s">
        <v>838</v>
      </c>
      <c r="J181" s="196" t="s">
        <v>834</v>
      </c>
      <c r="K181" s="196" t="s">
        <v>1079</v>
      </c>
    </row>
    <row r="182" s="191" customFormat="1" ht="52.5" customHeight="1" outlineLevel="1" spans="1:11">
      <c r="A182" s="196" t="s">
        <v>653</v>
      </c>
      <c r="B182" s="198" t="s">
        <v>654</v>
      </c>
      <c r="C182" s="196" t="s">
        <v>1080</v>
      </c>
      <c r="D182" s="196" t="s">
        <v>828</v>
      </c>
      <c r="E182" s="196" t="s">
        <v>829</v>
      </c>
      <c r="F182" s="196" t="s">
        <v>1081</v>
      </c>
      <c r="G182" s="196" t="s">
        <v>857</v>
      </c>
      <c r="H182" s="194" t="s">
        <v>228</v>
      </c>
      <c r="I182" s="194" t="s">
        <v>910</v>
      </c>
      <c r="J182" s="196" t="s">
        <v>834</v>
      </c>
      <c r="K182" s="196" t="s">
        <v>1081</v>
      </c>
    </row>
    <row r="183" s="191" customFormat="1" ht="52.5" customHeight="1" outlineLevel="1" spans="1:11">
      <c r="A183" s="196"/>
      <c r="B183" s="198"/>
      <c r="C183" s="196"/>
      <c r="D183" s="196" t="s">
        <v>828</v>
      </c>
      <c r="E183" s="196" t="s">
        <v>844</v>
      </c>
      <c r="F183" s="196" t="s">
        <v>845</v>
      </c>
      <c r="G183" s="196" t="s">
        <v>831</v>
      </c>
      <c r="H183" s="194" t="s">
        <v>1082</v>
      </c>
      <c r="I183" s="194" t="s">
        <v>988</v>
      </c>
      <c r="J183" s="196" t="s">
        <v>834</v>
      </c>
      <c r="K183" s="196" t="s">
        <v>939</v>
      </c>
    </row>
    <row r="184" s="191" customFormat="1" ht="52.5" customHeight="1" outlineLevel="1" spans="1:11">
      <c r="A184" s="196"/>
      <c r="B184" s="198"/>
      <c r="C184" s="196"/>
      <c r="D184" s="196" t="s">
        <v>849</v>
      </c>
      <c r="E184" s="196" t="s">
        <v>850</v>
      </c>
      <c r="F184" s="196" t="s">
        <v>1083</v>
      </c>
      <c r="G184" s="196" t="s">
        <v>831</v>
      </c>
      <c r="H184" s="194" t="s">
        <v>941</v>
      </c>
      <c r="I184" s="194"/>
      <c r="J184" s="196" t="s">
        <v>853</v>
      </c>
      <c r="K184" s="196" t="s">
        <v>1083</v>
      </c>
    </row>
    <row r="185" s="191" customFormat="1" ht="52.5" customHeight="1" outlineLevel="1" spans="1:11">
      <c r="A185" s="196"/>
      <c r="B185" s="198"/>
      <c r="C185" s="196"/>
      <c r="D185" s="196" t="s">
        <v>849</v>
      </c>
      <c r="E185" s="196" t="s">
        <v>891</v>
      </c>
      <c r="F185" s="196" t="s">
        <v>962</v>
      </c>
      <c r="G185" s="196" t="s">
        <v>831</v>
      </c>
      <c r="H185" s="194" t="s">
        <v>963</v>
      </c>
      <c r="I185" s="194"/>
      <c r="J185" s="196" t="s">
        <v>853</v>
      </c>
      <c r="K185" s="196" t="s">
        <v>962</v>
      </c>
    </row>
    <row r="186" s="191" customFormat="1" ht="52.5" customHeight="1" outlineLevel="1" spans="1:11">
      <c r="A186" s="196"/>
      <c r="B186" s="198"/>
      <c r="C186" s="196"/>
      <c r="D186" s="196" t="s">
        <v>854</v>
      </c>
      <c r="E186" s="196" t="s">
        <v>855</v>
      </c>
      <c r="F186" s="196" t="s">
        <v>1084</v>
      </c>
      <c r="G186" s="196" t="s">
        <v>857</v>
      </c>
      <c r="H186" s="194" t="s">
        <v>858</v>
      </c>
      <c r="I186" s="194" t="s">
        <v>838</v>
      </c>
      <c r="J186" s="196" t="s">
        <v>834</v>
      </c>
      <c r="K186" s="196" t="s">
        <v>1084</v>
      </c>
    </row>
    <row r="187" s="191" customFormat="1" ht="52.5" customHeight="1" outlineLevel="1" spans="1:11">
      <c r="A187" s="196" t="s">
        <v>622</v>
      </c>
      <c r="B187" s="198" t="s">
        <v>623</v>
      </c>
      <c r="C187" s="196" t="s">
        <v>1085</v>
      </c>
      <c r="D187" s="196" t="s">
        <v>828</v>
      </c>
      <c r="E187" s="196" t="s">
        <v>835</v>
      </c>
      <c r="F187" s="196" t="s">
        <v>958</v>
      </c>
      <c r="G187" s="196" t="s">
        <v>831</v>
      </c>
      <c r="H187" s="194" t="s">
        <v>959</v>
      </c>
      <c r="I187" s="194"/>
      <c r="J187" s="196" t="s">
        <v>853</v>
      </c>
      <c r="K187" s="196" t="s">
        <v>958</v>
      </c>
    </row>
    <row r="188" s="191" customFormat="1" ht="52.5" customHeight="1" outlineLevel="1" spans="1:11">
      <c r="A188" s="196"/>
      <c r="B188" s="198"/>
      <c r="C188" s="196"/>
      <c r="D188" s="196" t="s">
        <v>828</v>
      </c>
      <c r="E188" s="196" t="s">
        <v>835</v>
      </c>
      <c r="F188" s="196" t="s">
        <v>1086</v>
      </c>
      <c r="G188" s="196" t="s">
        <v>831</v>
      </c>
      <c r="H188" s="194" t="s">
        <v>837</v>
      </c>
      <c r="I188" s="194" t="s">
        <v>838</v>
      </c>
      <c r="J188" s="196" t="s">
        <v>834</v>
      </c>
      <c r="K188" s="196" t="s">
        <v>1086</v>
      </c>
    </row>
    <row r="189" s="191" customFormat="1" ht="52.5" customHeight="1" outlineLevel="1" spans="1:11">
      <c r="A189" s="196"/>
      <c r="B189" s="198"/>
      <c r="C189" s="196"/>
      <c r="D189" s="196" t="s">
        <v>849</v>
      </c>
      <c r="E189" s="196" t="s">
        <v>850</v>
      </c>
      <c r="F189" s="196" t="s">
        <v>1087</v>
      </c>
      <c r="G189" s="196" t="s">
        <v>831</v>
      </c>
      <c r="H189" s="194" t="s">
        <v>959</v>
      </c>
      <c r="I189" s="194"/>
      <c r="J189" s="196" t="s">
        <v>853</v>
      </c>
      <c r="K189" s="196" t="s">
        <v>1087</v>
      </c>
    </row>
    <row r="190" s="191" customFormat="1" ht="52.5" customHeight="1" outlineLevel="1" spans="1:11">
      <c r="A190" s="196"/>
      <c r="B190" s="198"/>
      <c r="C190" s="196"/>
      <c r="D190" s="196" t="s">
        <v>854</v>
      </c>
      <c r="E190" s="196" t="s">
        <v>855</v>
      </c>
      <c r="F190" s="196" t="s">
        <v>1007</v>
      </c>
      <c r="G190" s="196" t="s">
        <v>857</v>
      </c>
      <c r="H190" s="194" t="s">
        <v>858</v>
      </c>
      <c r="I190" s="194" t="s">
        <v>838</v>
      </c>
      <c r="J190" s="196" t="s">
        <v>834</v>
      </c>
      <c r="K190" s="196" t="s">
        <v>1007</v>
      </c>
    </row>
    <row r="191" s="191" customFormat="1" ht="52.5" customHeight="1" outlineLevel="1" spans="1:11">
      <c r="A191" s="196" t="s">
        <v>608</v>
      </c>
      <c r="B191" s="198" t="s">
        <v>610</v>
      </c>
      <c r="C191" s="196" t="s">
        <v>1088</v>
      </c>
      <c r="D191" s="196" t="s">
        <v>828</v>
      </c>
      <c r="E191" s="196" t="s">
        <v>835</v>
      </c>
      <c r="F191" s="196" t="s">
        <v>1089</v>
      </c>
      <c r="G191" s="196" t="s">
        <v>831</v>
      </c>
      <c r="H191" s="194" t="s">
        <v>837</v>
      </c>
      <c r="I191" s="194" t="s">
        <v>838</v>
      </c>
      <c r="J191" s="196" t="s">
        <v>834</v>
      </c>
      <c r="K191" s="196" t="s">
        <v>1089</v>
      </c>
    </row>
    <row r="192" s="191" customFormat="1" ht="52.5" customHeight="1" outlineLevel="1" spans="1:11">
      <c r="A192" s="196"/>
      <c r="B192" s="198"/>
      <c r="C192" s="196"/>
      <c r="D192" s="196" t="s">
        <v>849</v>
      </c>
      <c r="E192" s="196" t="s">
        <v>850</v>
      </c>
      <c r="F192" s="196" t="s">
        <v>1090</v>
      </c>
      <c r="G192" s="196" t="s">
        <v>831</v>
      </c>
      <c r="H192" s="194" t="s">
        <v>837</v>
      </c>
      <c r="I192" s="194" t="s">
        <v>838</v>
      </c>
      <c r="J192" s="196" t="s">
        <v>834</v>
      </c>
      <c r="K192" s="196" t="s">
        <v>1091</v>
      </c>
    </row>
    <row r="193" s="191" customFormat="1" ht="52.5" customHeight="1" outlineLevel="1" spans="1:11">
      <c r="A193" s="196"/>
      <c r="B193" s="198"/>
      <c r="C193" s="196"/>
      <c r="D193" s="196" t="s">
        <v>849</v>
      </c>
      <c r="E193" s="196" t="s">
        <v>891</v>
      </c>
      <c r="F193" s="196" t="s">
        <v>1090</v>
      </c>
      <c r="G193" s="196" t="s">
        <v>831</v>
      </c>
      <c r="H193" s="194" t="s">
        <v>837</v>
      </c>
      <c r="I193" s="194" t="s">
        <v>838</v>
      </c>
      <c r="J193" s="196" t="s">
        <v>834</v>
      </c>
      <c r="K193" s="196" t="s">
        <v>1091</v>
      </c>
    </row>
    <row r="194" s="191" customFormat="1" ht="52.5" customHeight="1" outlineLevel="1" spans="1:11">
      <c r="A194" s="196"/>
      <c r="B194" s="198"/>
      <c r="C194" s="196"/>
      <c r="D194" s="196" t="s">
        <v>854</v>
      </c>
      <c r="E194" s="196" t="s">
        <v>855</v>
      </c>
      <c r="F194" s="196" t="s">
        <v>855</v>
      </c>
      <c r="G194" s="196" t="s">
        <v>857</v>
      </c>
      <c r="H194" s="194" t="s">
        <v>863</v>
      </c>
      <c r="I194" s="194" t="s">
        <v>838</v>
      </c>
      <c r="J194" s="196" t="s">
        <v>834</v>
      </c>
      <c r="K194" s="196" t="s">
        <v>855</v>
      </c>
    </row>
    <row r="195" s="191" customFormat="1" ht="52.5" customHeight="1" outlineLevel="1" spans="1:11">
      <c r="A195" s="196" t="s">
        <v>663</v>
      </c>
      <c r="B195" s="198" t="s">
        <v>664</v>
      </c>
      <c r="C195" s="196" t="s">
        <v>1092</v>
      </c>
      <c r="D195" s="196" t="s">
        <v>828</v>
      </c>
      <c r="E195" s="196" t="s">
        <v>829</v>
      </c>
      <c r="F195" s="196" t="s">
        <v>931</v>
      </c>
      <c r="G195" s="196" t="s">
        <v>831</v>
      </c>
      <c r="H195" s="194" t="s">
        <v>1093</v>
      </c>
      <c r="I195" s="194" t="s">
        <v>833</v>
      </c>
      <c r="J195" s="196" t="s">
        <v>834</v>
      </c>
      <c r="K195" s="196" t="s">
        <v>931</v>
      </c>
    </row>
    <row r="196" s="191" customFormat="1" ht="52.5" customHeight="1" outlineLevel="1" spans="1:11">
      <c r="A196" s="196"/>
      <c r="B196" s="198"/>
      <c r="C196" s="196"/>
      <c r="D196" s="196" t="s">
        <v>828</v>
      </c>
      <c r="E196" s="196" t="s">
        <v>835</v>
      </c>
      <c r="F196" s="196" t="s">
        <v>933</v>
      </c>
      <c r="G196" s="196" t="s">
        <v>831</v>
      </c>
      <c r="H196" s="194" t="s">
        <v>837</v>
      </c>
      <c r="I196" s="194" t="s">
        <v>838</v>
      </c>
      <c r="J196" s="196" t="s">
        <v>834</v>
      </c>
      <c r="K196" s="196" t="s">
        <v>933</v>
      </c>
    </row>
    <row r="197" s="191" customFormat="1" ht="52.5" customHeight="1" outlineLevel="1" spans="1:11">
      <c r="A197" s="196"/>
      <c r="B197" s="198"/>
      <c r="C197" s="196"/>
      <c r="D197" s="196" t="s">
        <v>828</v>
      </c>
      <c r="E197" s="196" t="s">
        <v>835</v>
      </c>
      <c r="F197" s="196" t="s">
        <v>934</v>
      </c>
      <c r="G197" s="196" t="s">
        <v>831</v>
      </c>
      <c r="H197" s="194" t="s">
        <v>837</v>
      </c>
      <c r="I197" s="194" t="s">
        <v>838</v>
      </c>
      <c r="J197" s="196" t="s">
        <v>834</v>
      </c>
      <c r="K197" s="196" t="s">
        <v>934</v>
      </c>
    </row>
    <row r="198" s="191" customFormat="1" ht="52.5" customHeight="1" outlineLevel="1" spans="1:11">
      <c r="A198" s="196"/>
      <c r="B198" s="198"/>
      <c r="C198" s="196"/>
      <c r="D198" s="196" t="s">
        <v>828</v>
      </c>
      <c r="E198" s="196" t="s">
        <v>839</v>
      </c>
      <c r="F198" s="196" t="s">
        <v>935</v>
      </c>
      <c r="G198" s="196" t="s">
        <v>831</v>
      </c>
      <c r="H198" s="194" t="s">
        <v>837</v>
      </c>
      <c r="I198" s="194" t="s">
        <v>838</v>
      </c>
      <c r="J198" s="196" t="s">
        <v>834</v>
      </c>
      <c r="K198" s="196" t="s">
        <v>935</v>
      </c>
    </row>
    <row r="199" s="191" customFormat="1" ht="52.5" customHeight="1" outlineLevel="1" spans="1:11">
      <c r="A199" s="196"/>
      <c r="B199" s="198"/>
      <c r="C199" s="196"/>
      <c r="D199" s="196" t="s">
        <v>828</v>
      </c>
      <c r="E199" s="196" t="s">
        <v>839</v>
      </c>
      <c r="F199" s="196" t="s">
        <v>936</v>
      </c>
      <c r="G199" s="196" t="s">
        <v>831</v>
      </c>
      <c r="H199" s="194" t="s">
        <v>837</v>
      </c>
      <c r="I199" s="194" t="s">
        <v>838</v>
      </c>
      <c r="J199" s="196" t="s">
        <v>834</v>
      </c>
      <c r="K199" s="196" t="s">
        <v>936</v>
      </c>
    </row>
    <row r="200" s="191" customFormat="1" ht="52.5" customHeight="1" outlineLevel="1" spans="1:11">
      <c r="A200" s="196"/>
      <c r="B200" s="198"/>
      <c r="C200" s="196"/>
      <c r="D200" s="196" t="s">
        <v>849</v>
      </c>
      <c r="E200" s="196" t="s">
        <v>850</v>
      </c>
      <c r="F200" s="196" t="s">
        <v>940</v>
      </c>
      <c r="G200" s="196" t="s">
        <v>831</v>
      </c>
      <c r="H200" s="194" t="s">
        <v>941</v>
      </c>
      <c r="I200" s="194" t="s">
        <v>838</v>
      </c>
      <c r="J200" s="196" t="s">
        <v>853</v>
      </c>
      <c r="K200" s="196" t="s">
        <v>940</v>
      </c>
    </row>
    <row r="201" s="191" customFormat="1" ht="52.5" customHeight="1" outlineLevel="1" spans="1:11">
      <c r="A201" s="196"/>
      <c r="B201" s="198"/>
      <c r="C201" s="196"/>
      <c r="D201" s="196" t="s">
        <v>849</v>
      </c>
      <c r="E201" s="196" t="s">
        <v>891</v>
      </c>
      <c r="F201" s="196" t="s">
        <v>942</v>
      </c>
      <c r="G201" s="196" t="s">
        <v>831</v>
      </c>
      <c r="H201" s="194" t="s">
        <v>941</v>
      </c>
      <c r="I201" s="194" t="s">
        <v>838</v>
      </c>
      <c r="J201" s="196" t="s">
        <v>853</v>
      </c>
      <c r="K201" s="196" t="s">
        <v>942</v>
      </c>
    </row>
    <row r="202" s="191" customFormat="1" ht="52.5" customHeight="1" outlineLevel="1" spans="1:11">
      <c r="A202" s="196"/>
      <c r="B202" s="198"/>
      <c r="C202" s="196"/>
      <c r="D202" s="196" t="s">
        <v>854</v>
      </c>
      <c r="E202" s="196" t="s">
        <v>855</v>
      </c>
      <c r="F202" s="196" t="s">
        <v>943</v>
      </c>
      <c r="G202" s="196" t="s">
        <v>857</v>
      </c>
      <c r="H202" s="194" t="s">
        <v>944</v>
      </c>
      <c r="I202" s="194" t="s">
        <v>838</v>
      </c>
      <c r="J202" s="196" t="s">
        <v>834</v>
      </c>
      <c r="K202" s="196" t="s">
        <v>943</v>
      </c>
    </row>
    <row r="203" s="191" customFormat="1" ht="52.5" customHeight="1" outlineLevel="1" spans="1:11">
      <c r="A203" s="196" t="s">
        <v>628</v>
      </c>
      <c r="B203" s="198" t="s">
        <v>630</v>
      </c>
      <c r="C203" s="196" t="s">
        <v>1094</v>
      </c>
      <c r="D203" s="196" t="s">
        <v>828</v>
      </c>
      <c r="E203" s="196" t="s">
        <v>829</v>
      </c>
      <c r="F203" s="196" t="s">
        <v>1095</v>
      </c>
      <c r="G203" s="196" t="s">
        <v>857</v>
      </c>
      <c r="H203" s="194" t="s">
        <v>987</v>
      </c>
      <c r="I203" s="194" t="s">
        <v>910</v>
      </c>
      <c r="J203" s="196" t="s">
        <v>834</v>
      </c>
      <c r="K203" s="196" t="s">
        <v>1095</v>
      </c>
    </row>
    <row r="204" s="191" customFormat="1" ht="52.5" customHeight="1" outlineLevel="1" spans="1:11">
      <c r="A204" s="196"/>
      <c r="B204" s="198"/>
      <c r="C204" s="196"/>
      <c r="D204" s="196" t="s">
        <v>828</v>
      </c>
      <c r="E204" s="196" t="s">
        <v>829</v>
      </c>
      <c r="F204" s="196" t="s">
        <v>1096</v>
      </c>
      <c r="G204" s="196" t="s">
        <v>857</v>
      </c>
      <c r="H204" s="194" t="s">
        <v>233</v>
      </c>
      <c r="I204" s="194" t="s">
        <v>910</v>
      </c>
      <c r="J204" s="196" t="s">
        <v>834</v>
      </c>
      <c r="K204" s="196" t="s">
        <v>1096</v>
      </c>
    </row>
    <row r="205" s="191" customFormat="1" ht="52.5" customHeight="1" outlineLevel="1" spans="1:11">
      <c r="A205" s="196"/>
      <c r="B205" s="198"/>
      <c r="C205" s="196"/>
      <c r="D205" s="196" t="s">
        <v>828</v>
      </c>
      <c r="E205" s="196" t="s">
        <v>829</v>
      </c>
      <c r="F205" s="196" t="s">
        <v>1097</v>
      </c>
      <c r="G205" s="196" t="s">
        <v>857</v>
      </c>
      <c r="H205" s="194" t="s">
        <v>229</v>
      </c>
      <c r="I205" s="194" t="s">
        <v>1098</v>
      </c>
      <c r="J205" s="196" t="s">
        <v>834</v>
      </c>
      <c r="K205" s="196" t="s">
        <v>1097</v>
      </c>
    </row>
    <row r="206" s="191" customFormat="1" ht="52.5" customHeight="1" outlineLevel="1" spans="1:11">
      <c r="A206" s="196"/>
      <c r="B206" s="198"/>
      <c r="C206" s="196"/>
      <c r="D206" s="196" t="s">
        <v>828</v>
      </c>
      <c r="E206" s="196" t="s">
        <v>829</v>
      </c>
      <c r="F206" s="196" t="s">
        <v>1099</v>
      </c>
      <c r="G206" s="196" t="s">
        <v>857</v>
      </c>
      <c r="H206" s="194" t="s">
        <v>231</v>
      </c>
      <c r="I206" s="194" t="s">
        <v>910</v>
      </c>
      <c r="J206" s="196" t="s">
        <v>834</v>
      </c>
      <c r="K206" s="196" t="s">
        <v>1099</v>
      </c>
    </row>
    <row r="207" s="191" customFormat="1" ht="52.5" customHeight="1" outlineLevel="1" spans="1:11">
      <c r="A207" s="196"/>
      <c r="B207" s="198"/>
      <c r="C207" s="196"/>
      <c r="D207" s="196" t="s">
        <v>828</v>
      </c>
      <c r="E207" s="196" t="s">
        <v>829</v>
      </c>
      <c r="F207" s="196" t="s">
        <v>1100</v>
      </c>
      <c r="G207" s="196" t="s">
        <v>831</v>
      </c>
      <c r="H207" s="194" t="s">
        <v>1101</v>
      </c>
      <c r="I207" s="194" t="s">
        <v>1102</v>
      </c>
      <c r="J207" s="196" t="s">
        <v>834</v>
      </c>
      <c r="K207" s="196" t="s">
        <v>1100</v>
      </c>
    </row>
    <row r="208" s="191" customFormat="1" ht="52.5" customHeight="1" outlineLevel="1" spans="1:11">
      <c r="A208" s="196"/>
      <c r="B208" s="198"/>
      <c r="C208" s="196"/>
      <c r="D208" s="196" t="s">
        <v>828</v>
      </c>
      <c r="E208" s="196" t="s">
        <v>829</v>
      </c>
      <c r="F208" s="196" t="s">
        <v>1103</v>
      </c>
      <c r="G208" s="196" t="s">
        <v>857</v>
      </c>
      <c r="H208" s="194" t="s">
        <v>228</v>
      </c>
      <c r="I208" s="194" t="s">
        <v>910</v>
      </c>
      <c r="J208" s="196" t="s">
        <v>834</v>
      </c>
      <c r="K208" s="196" t="s">
        <v>1103</v>
      </c>
    </row>
    <row r="209" s="191" customFormat="1" ht="52.5" customHeight="1" outlineLevel="1" spans="1:11">
      <c r="A209" s="196"/>
      <c r="B209" s="198"/>
      <c r="C209" s="196"/>
      <c r="D209" s="196" t="s">
        <v>828</v>
      </c>
      <c r="E209" s="196" t="s">
        <v>835</v>
      </c>
      <c r="F209" s="196" t="s">
        <v>1104</v>
      </c>
      <c r="G209" s="196" t="s">
        <v>857</v>
      </c>
      <c r="H209" s="194" t="s">
        <v>861</v>
      </c>
      <c r="I209" s="194" t="s">
        <v>838</v>
      </c>
      <c r="J209" s="196" t="s">
        <v>834</v>
      </c>
      <c r="K209" s="196" t="s">
        <v>1104</v>
      </c>
    </row>
    <row r="210" s="191" customFormat="1" ht="52.5" customHeight="1" outlineLevel="1" spans="1:11">
      <c r="A210" s="196"/>
      <c r="B210" s="198"/>
      <c r="C210" s="196"/>
      <c r="D210" s="196" t="s">
        <v>828</v>
      </c>
      <c r="E210" s="196" t="s">
        <v>835</v>
      </c>
      <c r="F210" s="196" t="s">
        <v>1105</v>
      </c>
      <c r="G210" s="196" t="s">
        <v>857</v>
      </c>
      <c r="H210" s="194" t="s">
        <v>861</v>
      </c>
      <c r="I210" s="194" t="s">
        <v>838</v>
      </c>
      <c r="J210" s="196" t="s">
        <v>834</v>
      </c>
      <c r="K210" s="196" t="s">
        <v>1105</v>
      </c>
    </row>
    <row r="211" s="191" customFormat="1" ht="52.5" customHeight="1" outlineLevel="1" spans="1:11">
      <c r="A211" s="196"/>
      <c r="B211" s="198"/>
      <c r="C211" s="196"/>
      <c r="D211" s="196" t="s">
        <v>828</v>
      </c>
      <c r="E211" s="196" t="s">
        <v>839</v>
      </c>
      <c r="F211" s="196" t="s">
        <v>1106</v>
      </c>
      <c r="G211" s="196" t="s">
        <v>831</v>
      </c>
      <c r="H211" s="194" t="s">
        <v>949</v>
      </c>
      <c r="I211" s="194" t="s">
        <v>843</v>
      </c>
      <c r="J211" s="196" t="s">
        <v>834</v>
      </c>
      <c r="K211" s="196" t="s">
        <v>1106</v>
      </c>
    </row>
    <row r="212" s="191" customFormat="1" ht="52.5" customHeight="1" outlineLevel="1" spans="1:11">
      <c r="A212" s="196"/>
      <c r="B212" s="198"/>
      <c r="C212" s="196"/>
      <c r="D212" s="196" t="s">
        <v>849</v>
      </c>
      <c r="E212" s="196" t="s">
        <v>850</v>
      </c>
      <c r="F212" s="196" t="s">
        <v>1107</v>
      </c>
      <c r="G212" s="196" t="s">
        <v>831</v>
      </c>
      <c r="H212" s="194" t="s">
        <v>852</v>
      </c>
      <c r="I212" s="194" t="s">
        <v>838</v>
      </c>
      <c r="J212" s="196" t="s">
        <v>853</v>
      </c>
      <c r="K212" s="196" t="s">
        <v>1107</v>
      </c>
    </row>
    <row r="213" s="191" customFormat="1" ht="52.5" customHeight="1" outlineLevel="1" spans="1:11">
      <c r="A213" s="196"/>
      <c r="B213" s="198"/>
      <c r="C213" s="196"/>
      <c r="D213" s="196" t="s">
        <v>849</v>
      </c>
      <c r="E213" s="196" t="s">
        <v>891</v>
      </c>
      <c r="F213" s="196" t="s">
        <v>1107</v>
      </c>
      <c r="G213" s="196" t="s">
        <v>831</v>
      </c>
      <c r="H213" s="194" t="s">
        <v>852</v>
      </c>
      <c r="I213" s="194" t="s">
        <v>838</v>
      </c>
      <c r="J213" s="196" t="s">
        <v>853</v>
      </c>
      <c r="K213" s="196" t="s">
        <v>1107</v>
      </c>
    </row>
    <row r="214" s="191" customFormat="1" ht="52.5" customHeight="1" outlineLevel="1" spans="1:11">
      <c r="A214" s="196"/>
      <c r="B214" s="198"/>
      <c r="C214" s="196"/>
      <c r="D214" s="196" t="s">
        <v>854</v>
      </c>
      <c r="E214" s="196" t="s">
        <v>855</v>
      </c>
      <c r="F214" s="196" t="s">
        <v>1108</v>
      </c>
      <c r="G214" s="196" t="s">
        <v>857</v>
      </c>
      <c r="H214" s="194" t="s">
        <v>861</v>
      </c>
      <c r="I214" s="194" t="s">
        <v>838</v>
      </c>
      <c r="J214" s="196" t="s">
        <v>834</v>
      </c>
      <c r="K214" s="196" t="s">
        <v>1108</v>
      </c>
    </row>
    <row r="215" s="191" customFormat="1" ht="52.5" customHeight="1" spans="1:11">
      <c r="A215" s="194" t="s">
        <v>73</v>
      </c>
      <c r="B215" s="194"/>
      <c r="C215" s="200"/>
      <c r="D215" s="200"/>
      <c r="E215" s="200"/>
      <c r="F215" s="200"/>
      <c r="G215" s="200"/>
      <c r="H215" s="200"/>
      <c r="I215" s="200"/>
      <c r="J215" s="200"/>
      <c r="K215" s="200"/>
    </row>
    <row r="216" s="191" customFormat="1" ht="52.5" customHeight="1" outlineLevel="1" spans="1:11">
      <c r="A216" s="196" t="s">
        <v>677</v>
      </c>
      <c r="B216" s="198" t="s">
        <v>756</v>
      </c>
      <c r="C216" s="196" t="s">
        <v>1109</v>
      </c>
      <c r="D216" s="196" t="s">
        <v>828</v>
      </c>
      <c r="E216" s="196" t="s">
        <v>829</v>
      </c>
      <c r="F216" s="196" t="s">
        <v>1109</v>
      </c>
      <c r="G216" s="196" t="s">
        <v>831</v>
      </c>
      <c r="H216" s="194" t="s">
        <v>227</v>
      </c>
      <c r="I216" s="194" t="s">
        <v>905</v>
      </c>
      <c r="J216" s="196" t="s">
        <v>834</v>
      </c>
      <c r="K216" s="196" t="s">
        <v>1109</v>
      </c>
    </row>
    <row r="217" s="191" customFormat="1" ht="52.5" customHeight="1" outlineLevel="1" spans="1:11">
      <c r="A217" s="196"/>
      <c r="B217" s="198"/>
      <c r="C217" s="196"/>
      <c r="D217" s="196" t="s">
        <v>828</v>
      </c>
      <c r="E217" s="196" t="s">
        <v>835</v>
      </c>
      <c r="F217" s="196" t="s">
        <v>1110</v>
      </c>
      <c r="G217" s="196" t="s">
        <v>831</v>
      </c>
      <c r="H217" s="194" t="s">
        <v>837</v>
      </c>
      <c r="I217" s="194" t="s">
        <v>838</v>
      </c>
      <c r="J217" s="196" t="s">
        <v>853</v>
      </c>
      <c r="K217" s="196" t="s">
        <v>1110</v>
      </c>
    </row>
    <row r="218" s="191" customFormat="1" ht="52.5" customHeight="1" outlineLevel="1" spans="1:11">
      <c r="A218" s="196"/>
      <c r="B218" s="198"/>
      <c r="C218" s="196"/>
      <c r="D218" s="196" t="s">
        <v>828</v>
      </c>
      <c r="E218" s="196" t="s">
        <v>835</v>
      </c>
      <c r="F218" s="196" t="s">
        <v>1111</v>
      </c>
      <c r="G218" s="196" t="s">
        <v>831</v>
      </c>
      <c r="H218" s="194" t="s">
        <v>837</v>
      </c>
      <c r="I218" s="194" t="s">
        <v>838</v>
      </c>
      <c r="J218" s="196" t="s">
        <v>853</v>
      </c>
      <c r="K218" s="196" t="s">
        <v>1111</v>
      </c>
    </row>
    <row r="219" s="191" customFormat="1" ht="52.5" customHeight="1" outlineLevel="1" spans="1:11">
      <c r="A219" s="196"/>
      <c r="B219" s="198"/>
      <c r="C219" s="196"/>
      <c r="D219" s="196" t="s">
        <v>849</v>
      </c>
      <c r="E219" s="196" t="s">
        <v>850</v>
      </c>
      <c r="F219" s="196" t="s">
        <v>1112</v>
      </c>
      <c r="G219" s="196" t="s">
        <v>831</v>
      </c>
      <c r="H219" s="194" t="s">
        <v>852</v>
      </c>
      <c r="I219" s="194" t="s">
        <v>843</v>
      </c>
      <c r="J219" s="196" t="s">
        <v>853</v>
      </c>
      <c r="K219" s="196" t="s">
        <v>1112</v>
      </c>
    </row>
    <row r="220" s="191" customFormat="1" ht="52.5" customHeight="1" outlineLevel="1" spans="1:11">
      <c r="A220" s="196"/>
      <c r="B220" s="198"/>
      <c r="C220" s="196"/>
      <c r="D220" s="196" t="s">
        <v>849</v>
      </c>
      <c r="E220" s="196" t="s">
        <v>891</v>
      </c>
      <c r="F220" s="196" t="s">
        <v>1113</v>
      </c>
      <c r="G220" s="196" t="s">
        <v>831</v>
      </c>
      <c r="H220" s="194" t="s">
        <v>852</v>
      </c>
      <c r="I220" s="194" t="s">
        <v>843</v>
      </c>
      <c r="J220" s="196" t="s">
        <v>853</v>
      </c>
      <c r="K220" s="196" t="s">
        <v>1113</v>
      </c>
    </row>
    <row r="221" s="191" customFormat="1" ht="52.5" customHeight="1" outlineLevel="1" spans="1:11">
      <c r="A221" s="196"/>
      <c r="B221" s="198"/>
      <c r="C221" s="196"/>
      <c r="D221" s="196" t="s">
        <v>854</v>
      </c>
      <c r="E221" s="196" t="s">
        <v>855</v>
      </c>
      <c r="F221" s="196" t="s">
        <v>855</v>
      </c>
      <c r="G221" s="196" t="s">
        <v>857</v>
      </c>
      <c r="H221" s="194" t="s">
        <v>858</v>
      </c>
      <c r="I221" s="194" t="s">
        <v>838</v>
      </c>
      <c r="J221" s="196" t="s">
        <v>853</v>
      </c>
      <c r="K221" s="196" t="s">
        <v>855</v>
      </c>
    </row>
    <row r="222" s="191" customFormat="1" ht="52.5" customHeight="1" outlineLevel="1" spans="1:11">
      <c r="A222" s="196" t="s">
        <v>748</v>
      </c>
      <c r="B222" s="198" t="s">
        <v>757</v>
      </c>
      <c r="C222" s="196" t="s">
        <v>1114</v>
      </c>
      <c r="D222" s="196" t="s">
        <v>828</v>
      </c>
      <c r="E222" s="196" t="s">
        <v>829</v>
      </c>
      <c r="F222" s="196" t="s">
        <v>1115</v>
      </c>
      <c r="G222" s="196" t="s">
        <v>857</v>
      </c>
      <c r="H222" s="194" t="s">
        <v>1116</v>
      </c>
      <c r="I222" s="194" t="s">
        <v>838</v>
      </c>
      <c r="J222" s="196" t="s">
        <v>834</v>
      </c>
      <c r="K222" s="196" t="s">
        <v>1115</v>
      </c>
    </row>
    <row r="223" s="191" customFormat="1" ht="52.5" customHeight="1" outlineLevel="1" spans="1:11">
      <c r="A223" s="196"/>
      <c r="B223" s="198"/>
      <c r="C223" s="196"/>
      <c r="D223" s="196" t="s">
        <v>828</v>
      </c>
      <c r="E223" s="196" t="s">
        <v>835</v>
      </c>
      <c r="F223" s="196" t="s">
        <v>1117</v>
      </c>
      <c r="G223" s="196" t="s">
        <v>831</v>
      </c>
      <c r="H223" s="194" t="s">
        <v>1118</v>
      </c>
      <c r="I223" s="194" t="s">
        <v>843</v>
      </c>
      <c r="J223" s="196" t="s">
        <v>853</v>
      </c>
      <c r="K223" s="196" t="s">
        <v>1117</v>
      </c>
    </row>
    <row r="224" s="191" customFormat="1" ht="52.5" customHeight="1" outlineLevel="1" spans="1:11">
      <c r="A224" s="196"/>
      <c r="B224" s="198"/>
      <c r="C224" s="196"/>
      <c r="D224" s="196" t="s">
        <v>828</v>
      </c>
      <c r="E224" s="196" t="s">
        <v>839</v>
      </c>
      <c r="F224" s="196" t="s">
        <v>1119</v>
      </c>
      <c r="G224" s="196" t="s">
        <v>831</v>
      </c>
      <c r="H224" s="194" t="s">
        <v>900</v>
      </c>
      <c r="I224" s="194"/>
      <c r="J224" s="196" t="s">
        <v>853</v>
      </c>
      <c r="K224" s="196" t="s">
        <v>1120</v>
      </c>
    </row>
    <row r="225" s="191" customFormat="1" ht="52.5" customHeight="1" outlineLevel="1" spans="1:11">
      <c r="A225" s="196"/>
      <c r="B225" s="198"/>
      <c r="C225" s="196"/>
      <c r="D225" s="196" t="s">
        <v>849</v>
      </c>
      <c r="E225" s="196" t="s">
        <v>850</v>
      </c>
      <c r="F225" s="196" t="s">
        <v>1121</v>
      </c>
      <c r="G225" s="196" t="s">
        <v>831</v>
      </c>
      <c r="H225" s="194" t="s">
        <v>1122</v>
      </c>
      <c r="I225" s="194" t="s">
        <v>1123</v>
      </c>
      <c r="J225" s="196" t="s">
        <v>853</v>
      </c>
      <c r="K225" s="196" t="s">
        <v>1121</v>
      </c>
    </row>
    <row r="226" s="191" customFormat="1" ht="52.5" customHeight="1" outlineLevel="1" spans="1:11">
      <c r="A226" s="196"/>
      <c r="B226" s="198"/>
      <c r="C226" s="196"/>
      <c r="D226" s="196" t="s">
        <v>849</v>
      </c>
      <c r="E226" s="196" t="s">
        <v>850</v>
      </c>
      <c r="F226" s="196" t="s">
        <v>1124</v>
      </c>
      <c r="G226" s="196" t="s">
        <v>831</v>
      </c>
      <c r="H226" s="194" t="s">
        <v>1122</v>
      </c>
      <c r="I226" s="194" t="s">
        <v>1123</v>
      </c>
      <c r="J226" s="196" t="s">
        <v>853</v>
      </c>
      <c r="K226" s="196" t="s">
        <v>1124</v>
      </c>
    </row>
    <row r="227" s="191" customFormat="1" ht="52.5" customHeight="1" outlineLevel="1" spans="1:11">
      <c r="A227" s="196"/>
      <c r="B227" s="198"/>
      <c r="C227" s="196"/>
      <c r="D227" s="196" t="s">
        <v>849</v>
      </c>
      <c r="E227" s="196" t="s">
        <v>891</v>
      </c>
      <c r="F227" s="196" t="s">
        <v>1125</v>
      </c>
      <c r="G227" s="196" t="s">
        <v>831</v>
      </c>
      <c r="H227" s="194" t="s">
        <v>852</v>
      </c>
      <c r="I227" s="194" t="s">
        <v>852</v>
      </c>
      <c r="J227" s="196" t="s">
        <v>853</v>
      </c>
      <c r="K227" s="196" t="s">
        <v>1125</v>
      </c>
    </row>
    <row r="228" s="191" customFormat="1" ht="52.5" customHeight="1" outlineLevel="1" spans="1:11">
      <c r="A228" s="196"/>
      <c r="B228" s="198"/>
      <c r="C228" s="196"/>
      <c r="D228" s="196" t="s">
        <v>854</v>
      </c>
      <c r="E228" s="196" t="s">
        <v>855</v>
      </c>
      <c r="F228" s="196" t="s">
        <v>855</v>
      </c>
      <c r="G228" s="196" t="s">
        <v>857</v>
      </c>
      <c r="H228" s="194" t="s">
        <v>863</v>
      </c>
      <c r="I228" s="194" t="s">
        <v>838</v>
      </c>
      <c r="J228" s="196" t="s">
        <v>834</v>
      </c>
      <c r="K228" s="196" t="s">
        <v>1126</v>
      </c>
    </row>
    <row r="229" s="191" customFormat="1" ht="52.5" customHeight="1" outlineLevel="1" spans="1:11">
      <c r="A229" s="196" t="s">
        <v>754</v>
      </c>
      <c r="B229" s="198" t="s">
        <v>755</v>
      </c>
      <c r="C229" s="196" t="s">
        <v>1127</v>
      </c>
      <c r="D229" s="196" t="s">
        <v>828</v>
      </c>
      <c r="E229" s="196" t="s">
        <v>829</v>
      </c>
      <c r="F229" s="196" t="s">
        <v>1128</v>
      </c>
      <c r="G229" s="196" t="s">
        <v>831</v>
      </c>
      <c r="H229" s="194" t="s">
        <v>227</v>
      </c>
      <c r="I229" s="194" t="s">
        <v>905</v>
      </c>
      <c r="J229" s="196" t="s">
        <v>834</v>
      </c>
      <c r="K229" s="196" t="s">
        <v>1129</v>
      </c>
    </row>
    <row r="230" s="191" customFormat="1" ht="52.5" customHeight="1" outlineLevel="1" spans="1:11">
      <c r="A230" s="196"/>
      <c r="B230" s="198"/>
      <c r="C230" s="196"/>
      <c r="D230" s="196" t="s">
        <v>849</v>
      </c>
      <c r="E230" s="196" t="s">
        <v>850</v>
      </c>
      <c r="F230" s="196" t="s">
        <v>1130</v>
      </c>
      <c r="G230" s="196" t="s">
        <v>831</v>
      </c>
      <c r="H230" s="194" t="s">
        <v>837</v>
      </c>
      <c r="I230" s="194" t="s">
        <v>838</v>
      </c>
      <c r="J230" s="196" t="s">
        <v>834</v>
      </c>
      <c r="K230" s="196" t="s">
        <v>1129</v>
      </c>
    </row>
    <row r="231" s="191" customFormat="1" ht="52.5" customHeight="1" outlineLevel="1" spans="1:11">
      <c r="A231" s="196"/>
      <c r="B231" s="198"/>
      <c r="C231" s="196"/>
      <c r="D231" s="196" t="s">
        <v>849</v>
      </c>
      <c r="E231" s="196" t="s">
        <v>891</v>
      </c>
      <c r="F231" s="196" t="s">
        <v>1131</v>
      </c>
      <c r="G231" s="196" t="s">
        <v>831</v>
      </c>
      <c r="H231" s="194" t="s">
        <v>1132</v>
      </c>
      <c r="I231" s="194" t="s">
        <v>843</v>
      </c>
      <c r="J231" s="196" t="s">
        <v>853</v>
      </c>
      <c r="K231" s="196" t="s">
        <v>1129</v>
      </c>
    </row>
    <row r="232" s="191" customFormat="1" ht="52.5" customHeight="1" outlineLevel="1" spans="1:11">
      <c r="A232" s="196"/>
      <c r="B232" s="198"/>
      <c r="C232" s="196"/>
      <c r="D232" s="196" t="s">
        <v>854</v>
      </c>
      <c r="E232" s="196" t="s">
        <v>855</v>
      </c>
      <c r="F232" s="196" t="s">
        <v>1133</v>
      </c>
      <c r="G232" s="196" t="s">
        <v>831</v>
      </c>
      <c r="H232" s="194" t="s">
        <v>861</v>
      </c>
      <c r="I232" s="194" t="s">
        <v>838</v>
      </c>
      <c r="J232" s="196" t="s">
        <v>853</v>
      </c>
      <c r="K232" s="196" t="s">
        <v>1129</v>
      </c>
    </row>
    <row r="233" s="191" customFormat="1" ht="52.5" customHeight="1" outlineLevel="1" spans="1:11">
      <c r="A233" s="196" t="s">
        <v>758</v>
      </c>
      <c r="B233" s="198" t="s">
        <v>759</v>
      </c>
      <c r="C233" s="196" t="s">
        <v>1134</v>
      </c>
      <c r="D233" s="196" t="s">
        <v>828</v>
      </c>
      <c r="E233" s="196" t="s">
        <v>829</v>
      </c>
      <c r="F233" s="196" t="s">
        <v>1135</v>
      </c>
      <c r="G233" s="196" t="s">
        <v>831</v>
      </c>
      <c r="H233" s="194" t="s">
        <v>1136</v>
      </c>
      <c r="I233" s="194" t="s">
        <v>988</v>
      </c>
      <c r="J233" s="196" t="s">
        <v>834</v>
      </c>
      <c r="K233" s="196" t="s">
        <v>1137</v>
      </c>
    </row>
    <row r="234" s="191" customFormat="1" ht="52.5" customHeight="1" outlineLevel="1" spans="1:11">
      <c r="A234" s="196"/>
      <c r="B234" s="198"/>
      <c r="C234" s="196"/>
      <c r="D234" s="196" t="s">
        <v>828</v>
      </c>
      <c r="E234" s="196" t="s">
        <v>829</v>
      </c>
      <c r="F234" s="196" t="s">
        <v>1138</v>
      </c>
      <c r="G234" s="196" t="s">
        <v>831</v>
      </c>
      <c r="H234" s="194" t="s">
        <v>826</v>
      </c>
      <c r="I234" s="194" t="s">
        <v>833</v>
      </c>
      <c r="J234" s="196" t="s">
        <v>834</v>
      </c>
      <c r="K234" s="196" t="s">
        <v>1138</v>
      </c>
    </row>
    <row r="235" s="191" customFormat="1" ht="52.5" customHeight="1" outlineLevel="1" spans="1:11">
      <c r="A235" s="196"/>
      <c r="B235" s="198"/>
      <c r="C235" s="196"/>
      <c r="D235" s="196" t="s">
        <v>828</v>
      </c>
      <c r="E235" s="196" t="s">
        <v>829</v>
      </c>
      <c r="F235" s="196" t="s">
        <v>936</v>
      </c>
      <c r="G235" s="196" t="s">
        <v>831</v>
      </c>
      <c r="H235" s="194" t="s">
        <v>900</v>
      </c>
      <c r="I235" s="194"/>
      <c r="J235" s="196" t="s">
        <v>853</v>
      </c>
      <c r="K235" s="196" t="s">
        <v>936</v>
      </c>
    </row>
    <row r="236" s="191" customFormat="1" ht="52.5" customHeight="1" outlineLevel="1" spans="1:11">
      <c r="A236" s="196"/>
      <c r="B236" s="198"/>
      <c r="C236" s="196"/>
      <c r="D236" s="196" t="s">
        <v>849</v>
      </c>
      <c r="E236" s="196" t="s">
        <v>891</v>
      </c>
      <c r="F236" s="196" t="s">
        <v>1139</v>
      </c>
      <c r="G236" s="196" t="s">
        <v>831</v>
      </c>
      <c r="H236" s="194" t="s">
        <v>852</v>
      </c>
      <c r="I236" s="194" t="s">
        <v>843</v>
      </c>
      <c r="J236" s="196" t="s">
        <v>853</v>
      </c>
      <c r="K236" s="196" t="s">
        <v>1139</v>
      </c>
    </row>
    <row r="237" s="191" customFormat="1" ht="52.5" customHeight="1" outlineLevel="1" spans="1:11">
      <c r="A237" s="196"/>
      <c r="B237" s="198"/>
      <c r="C237" s="196"/>
      <c r="D237" s="196" t="s">
        <v>849</v>
      </c>
      <c r="E237" s="196" t="s">
        <v>891</v>
      </c>
      <c r="F237" s="196" t="s">
        <v>1140</v>
      </c>
      <c r="G237" s="196" t="s">
        <v>831</v>
      </c>
      <c r="H237" s="194" t="s">
        <v>852</v>
      </c>
      <c r="I237" s="194" t="s">
        <v>843</v>
      </c>
      <c r="J237" s="196" t="s">
        <v>853</v>
      </c>
      <c r="K237" s="196" t="s">
        <v>1140</v>
      </c>
    </row>
    <row r="238" s="191" customFormat="1" ht="52.5" customHeight="1" outlineLevel="1" spans="1:11">
      <c r="A238" s="196"/>
      <c r="B238" s="198"/>
      <c r="C238" s="196"/>
      <c r="D238" s="196" t="s">
        <v>854</v>
      </c>
      <c r="E238" s="196" t="s">
        <v>855</v>
      </c>
      <c r="F238" s="196" t="s">
        <v>1141</v>
      </c>
      <c r="G238" s="196" t="s">
        <v>831</v>
      </c>
      <c r="H238" s="194" t="s">
        <v>837</v>
      </c>
      <c r="I238" s="194" t="s">
        <v>838</v>
      </c>
      <c r="J238" s="196" t="s">
        <v>853</v>
      </c>
      <c r="K238" s="196" t="s">
        <v>1141</v>
      </c>
    </row>
    <row r="239" s="191" customFormat="1" ht="52.5" customHeight="1" outlineLevel="1" spans="1:11">
      <c r="A239" s="196" t="s">
        <v>691</v>
      </c>
      <c r="B239" s="198" t="s">
        <v>761</v>
      </c>
      <c r="C239" s="196" t="s">
        <v>691</v>
      </c>
      <c r="D239" s="196" t="s">
        <v>828</v>
      </c>
      <c r="E239" s="196" t="s">
        <v>829</v>
      </c>
      <c r="F239" s="196" t="s">
        <v>1142</v>
      </c>
      <c r="G239" s="196" t="s">
        <v>857</v>
      </c>
      <c r="H239" s="194" t="s">
        <v>1143</v>
      </c>
      <c r="I239" s="194" t="s">
        <v>833</v>
      </c>
      <c r="J239" s="196" t="s">
        <v>834</v>
      </c>
      <c r="K239" s="196" t="s">
        <v>1142</v>
      </c>
    </row>
    <row r="240" s="191" customFormat="1" ht="52.5" customHeight="1" outlineLevel="1" spans="1:11">
      <c r="A240" s="196"/>
      <c r="B240" s="198"/>
      <c r="C240" s="196"/>
      <c r="D240" s="196" t="s">
        <v>828</v>
      </c>
      <c r="E240" s="196" t="s">
        <v>835</v>
      </c>
      <c r="F240" s="196" t="s">
        <v>1144</v>
      </c>
      <c r="G240" s="196" t="s">
        <v>857</v>
      </c>
      <c r="H240" s="194" t="s">
        <v>867</v>
      </c>
      <c r="I240" s="194" t="s">
        <v>838</v>
      </c>
      <c r="J240" s="196" t="s">
        <v>853</v>
      </c>
      <c r="K240" s="196" t="s">
        <v>1144</v>
      </c>
    </row>
    <row r="241" s="191" customFormat="1" ht="52.5" customHeight="1" outlineLevel="1" spans="1:11">
      <c r="A241" s="196"/>
      <c r="B241" s="198"/>
      <c r="C241" s="196"/>
      <c r="D241" s="196" t="s">
        <v>828</v>
      </c>
      <c r="E241" s="196" t="s">
        <v>835</v>
      </c>
      <c r="F241" s="196" t="s">
        <v>1145</v>
      </c>
      <c r="G241" s="196" t="s">
        <v>857</v>
      </c>
      <c r="H241" s="194" t="s">
        <v>863</v>
      </c>
      <c r="I241" s="194" t="s">
        <v>838</v>
      </c>
      <c r="J241" s="196" t="s">
        <v>853</v>
      </c>
      <c r="K241" s="196" t="s">
        <v>1145</v>
      </c>
    </row>
    <row r="242" s="191" customFormat="1" ht="52.5" customHeight="1" outlineLevel="1" spans="1:11">
      <c r="A242" s="196"/>
      <c r="B242" s="198"/>
      <c r="C242" s="196"/>
      <c r="D242" s="196" t="s">
        <v>849</v>
      </c>
      <c r="E242" s="196" t="s">
        <v>850</v>
      </c>
      <c r="F242" s="196" t="s">
        <v>1146</v>
      </c>
      <c r="G242" s="196" t="s">
        <v>831</v>
      </c>
      <c r="H242" s="194" t="s">
        <v>852</v>
      </c>
      <c r="I242" s="194" t="s">
        <v>843</v>
      </c>
      <c r="J242" s="196" t="s">
        <v>853</v>
      </c>
      <c r="K242" s="196" t="s">
        <v>1146</v>
      </c>
    </row>
    <row r="243" s="191" customFormat="1" ht="52.5" customHeight="1" outlineLevel="1" spans="1:11">
      <c r="A243" s="196"/>
      <c r="B243" s="198"/>
      <c r="C243" s="196"/>
      <c r="D243" s="196" t="s">
        <v>849</v>
      </c>
      <c r="E243" s="196" t="s">
        <v>850</v>
      </c>
      <c r="F243" s="196" t="s">
        <v>1147</v>
      </c>
      <c r="G243" s="196" t="s">
        <v>831</v>
      </c>
      <c r="H243" s="194" t="s">
        <v>852</v>
      </c>
      <c r="I243" s="194" t="s">
        <v>843</v>
      </c>
      <c r="J243" s="196" t="s">
        <v>853</v>
      </c>
      <c r="K243" s="196" t="s">
        <v>1147</v>
      </c>
    </row>
    <row r="244" s="191" customFormat="1" ht="52.5" customHeight="1" outlineLevel="1" spans="1:11">
      <c r="A244" s="196"/>
      <c r="B244" s="198"/>
      <c r="C244" s="196"/>
      <c r="D244" s="196" t="s">
        <v>854</v>
      </c>
      <c r="E244" s="196" t="s">
        <v>855</v>
      </c>
      <c r="F244" s="196" t="s">
        <v>1148</v>
      </c>
      <c r="G244" s="196" t="s">
        <v>857</v>
      </c>
      <c r="H244" s="194" t="s">
        <v>867</v>
      </c>
      <c r="I244" s="194" t="s">
        <v>838</v>
      </c>
      <c r="J244" s="196" t="s">
        <v>853</v>
      </c>
      <c r="K244" s="196" t="s">
        <v>1148</v>
      </c>
    </row>
    <row r="245" s="191" customFormat="1" ht="52.5" customHeight="1" outlineLevel="1" spans="1:11">
      <c r="A245" s="196" t="s">
        <v>727</v>
      </c>
      <c r="B245" s="198" t="s">
        <v>760</v>
      </c>
      <c r="C245" s="196" t="s">
        <v>1149</v>
      </c>
      <c r="D245" s="196" t="s">
        <v>828</v>
      </c>
      <c r="E245" s="196" t="s">
        <v>829</v>
      </c>
      <c r="F245" s="196" t="s">
        <v>1150</v>
      </c>
      <c r="G245" s="196" t="s">
        <v>831</v>
      </c>
      <c r="H245" s="194" t="s">
        <v>987</v>
      </c>
      <c r="I245" s="194" t="s">
        <v>833</v>
      </c>
      <c r="J245" s="196" t="s">
        <v>834</v>
      </c>
      <c r="K245" s="196" t="s">
        <v>1151</v>
      </c>
    </row>
    <row r="246" s="191" customFormat="1" ht="52.5" customHeight="1" outlineLevel="1" spans="1:11">
      <c r="A246" s="196"/>
      <c r="B246" s="198"/>
      <c r="C246" s="196"/>
      <c r="D246" s="196" t="s">
        <v>828</v>
      </c>
      <c r="E246" s="196" t="s">
        <v>829</v>
      </c>
      <c r="F246" s="196" t="s">
        <v>1152</v>
      </c>
      <c r="G246" s="196" t="s">
        <v>831</v>
      </c>
      <c r="H246" s="194" t="s">
        <v>987</v>
      </c>
      <c r="I246" s="194" t="s">
        <v>1000</v>
      </c>
      <c r="J246" s="196" t="s">
        <v>834</v>
      </c>
      <c r="K246" s="196" t="s">
        <v>1153</v>
      </c>
    </row>
    <row r="247" s="191" customFormat="1" ht="52.5" customHeight="1" outlineLevel="1" spans="1:11">
      <c r="A247" s="196"/>
      <c r="B247" s="198"/>
      <c r="C247" s="196"/>
      <c r="D247" s="196" t="s">
        <v>828</v>
      </c>
      <c r="E247" s="196" t="s">
        <v>835</v>
      </c>
      <c r="F247" s="196" t="s">
        <v>1154</v>
      </c>
      <c r="G247" s="196" t="s">
        <v>831</v>
      </c>
      <c r="H247" s="194" t="s">
        <v>837</v>
      </c>
      <c r="I247" s="194" t="s">
        <v>838</v>
      </c>
      <c r="J247" s="196" t="s">
        <v>834</v>
      </c>
      <c r="K247" s="196" t="s">
        <v>1155</v>
      </c>
    </row>
    <row r="248" s="191" customFormat="1" ht="52.5" customHeight="1" outlineLevel="1" spans="1:11">
      <c r="A248" s="196"/>
      <c r="B248" s="198"/>
      <c r="C248" s="196"/>
      <c r="D248" s="196" t="s">
        <v>828</v>
      </c>
      <c r="E248" s="196" t="s">
        <v>835</v>
      </c>
      <c r="F248" s="196" t="s">
        <v>1156</v>
      </c>
      <c r="G248" s="196" t="s">
        <v>831</v>
      </c>
      <c r="H248" s="194" t="s">
        <v>837</v>
      </c>
      <c r="I248" s="194" t="s">
        <v>838</v>
      </c>
      <c r="J248" s="196" t="s">
        <v>834</v>
      </c>
      <c r="K248" s="196" t="s">
        <v>1157</v>
      </c>
    </row>
    <row r="249" s="191" customFormat="1" ht="52.5" customHeight="1" outlineLevel="1" spans="1:11">
      <c r="A249" s="196"/>
      <c r="B249" s="198"/>
      <c r="C249" s="196"/>
      <c r="D249" s="196" t="s">
        <v>828</v>
      </c>
      <c r="E249" s="196" t="s">
        <v>839</v>
      </c>
      <c r="F249" s="196" t="s">
        <v>899</v>
      </c>
      <c r="G249" s="196" t="s">
        <v>831</v>
      </c>
      <c r="H249" s="194" t="s">
        <v>900</v>
      </c>
      <c r="I249" s="194"/>
      <c r="J249" s="196" t="s">
        <v>853</v>
      </c>
      <c r="K249" s="196" t="s">
        <v>1158</v>
      </c>
    </row>
    <row r="250" s="191" customFormat="1" ht="52.5" customHeight="1" outlineLevel="1" spans="1:11">
      <c r="A250" s="196"/>
      <c r="B250" s="198"/>
      <c r="C250" s="196"/>
      <c r="D250" s="196" t="s">
        <v>849</v>
      </c>
      <c r="E250" s="196" t="s">
        <v>891</v>
      </c>
      <c r="F250" s="196" t="s">
        <v>1159</v>
      </c>
      <c r="G250" s="196" t="s">
        <v>831</v>
      </c>
      <c r="H250" s="194" t="s">
        <v>852</v>
      </c>
      <c r="I250" s="194"/>
      <c r="J250" s="196" t="s">
        <v>853</v>
      </c>
      <c r="K250" s="196" t="s">
        <v>1160</v>
      </c>
    </row>
    <row r="251" s="191" customFormat="1" ht="52.5" customHeight="1" outlineLevel="1" spans="1:11">
      <c r="A251" s="196"/>
      <c r="B251" s="198"/>
      <c r="C251" s="196"/>
      <c r="D251" s="196" t="s">
        <v>854</v>
      </c>
      <c r="E251" s="196" t="s">
        <v>855</v>
      </c>
      <c r="F251" s="196" t="s">
        <v>1161</v>
      </c>
      <c r="G251" s="196" t="s">
        <v>857</v>
      </c>
      <c r="H251" s="194" t="s">
        <v>861</v>
      </c>
      <c r="I251" s="194" t="s">
        <v>838</v>
      </c>
      <c r="J251" s="196" t="s">
        <v>834</v>
      </c>
      <c r="K251" s="196" t="s">
        <v>1162</v>
      </c>
    </row>
    <row r="252" s="191" customFormat="1" ht="52.5" customHeight="1" spans="1:11">
      <c r="A252" s="194" t="s">
        <v>75</v>
      </c>
      <c r="B252" s="194"/>
      <c r="C252" s="200"/>
      <c r="D252" s="200"/>
      <c r="E252" s="200"/>
      <c r="F252" s="200"/>
      <c r="G252" s="200"/>
      <c r="H252" s="200"/>
      <c r="I252" s="200"/>
      <c r="J252" s="200"/>
      <c r="K252" s="200"/>
    </row>
    <row r="253" s="191" customFormat="1" ht="52.5" customHeight="1" outlineLevel="1" spans="1:11">
      <c r="A253" s="196" t="s">
        <v>764</v>
      </c>
      <c r="B253" s="198" t="s">
        <v>783</v>
      </c>
      <c r="C253" s="196" t="s">
        <v>1163</v>
      </c>
      <c r="D253" s="196" t="s">
        <v>828</v>
      </c>
      <c r="E253" s="196" t="s">
        <v>829</v>
      </c>
      <c r="F253" s="196" t="s">
        <v>1164</v>
      </c>
      <c r="G253" s="196" t="s">
        <v>831</v>
      </c>
      <c r="H253" s="194" t="s">
        <v>1165</v>
      </c>
      <c r="I253" s="194" t="s">
        <v>833</v>
      </c>
      <c r="J253" s="196" t="s">
        <v>834</v>
      </c>
      <c r="K253" s="196" t="s">
        <v>1166</v>
      </c>
    </row>
    <row r="254" s="191" customFormat="1" ht="52.5" customHeight="1" outlineLevel="1" spans="1:11">
      <c r="A254" s="196"/>
      <c r="B254" s="198"/>
      <c r="C254" s="196"/>
      <c r="D254" s="196" t="s">
        <v>828</v>
      </c>
      <c r="E254" s="196" t="s">
        <v>829</v>
      </c>
      <c r="F254" s="196" t="s">
        <v>1167</v>
      </c>
      <c r="G254" s="196" t="s">
        <v>831</v>
      </c>
      <c r="H254" s="194" t="s">
        <v>1168</v>
      </c>
      <c r="I254" s="194" t="s">
        <v>833</v>
      </c>
      <c r="J254" s="196" t="s">
        <v>834</v>
      </c>
      <c r="K254" s="196" t="s">
        <v>1169</v>
      </c>
    </row>
    <row r="255" s="191" customFormat="1" ht="52.5" customHeight="1" outlineLevel="1" spans="1:11">
      <c r="A255" s="196"/>
      <c r="B255" s="198"/>
      <c r="C255" s="196"/>
      <c r="D255" s="196" t="s">
        <v>828</v>
      </c>
      <c r="E255" s="196" t="s">
        <v>829</v>
      </c>
      <c r="F255" s="196" t="s">
        <v>1170</v>
      </c>
      <c r="G255" s="196" t="s">
        <v>831</v>
      </c>
      <c r="H255" s="194" t="s">
        <v>227</v>
      </c>
      <c r="I255" s="194" t="s">
        <v>833</v>
      </c>
      <c r="J255" s="196" t="s">
        <v>834</v>
      </c>
      <c r="K255" s="196" t="s">
        <v>1171</v>
      </c>
    </row>
    <row r="256" s="191" customFormat="1" ht="52.5" customHeight="1" outlineLevel="1" spans="1:11">
      <c r="A256" s="196"/>
      <c r="B256" s="198"/>
      <c r="C256" s="196"/>
      <c r="D256" s="196" t="s">
        <v>828</v>
      </c>
      <c r="E256" s="196" t="s">
        <v>835</v>
      </c>
      <c r="F256" s="196" t="s">
        <v>1172</v>
      </c>
      <c r="G256" s="196" t="s">
        <v>831</v>
      </c>
      <c r="H256" s="194" t="s">
        <v>1173</v>
      </c>
      <c r="I256" s="194" t="s">
        <v>838</v>
      </c>
      <c r="J256" s="196" t="s">
        <v>853</v>
      </c>
      <c r="K256" s="196" t="s">
        <v>1172</v>
      </c>
    </row>
    <row r="257" s="191" customFormat="1" ht="52.5" customHeight="1" outlineLevel="1" spans="1:11">
      <c r="A257" s="196"/>
      <c r="B257" s="198"/>
      <c r="C257" s="196"/>
      <c r="D257" s="196" t="s">
        <v>828</v>
      </c>
      <c r="E257" s="196" t="s">
        <v>835</v>
      </c>
      <c r="F257" s="196" t="s">
        <v>1174</v>
      </c>
      <c r="G257" s="196" t="s">
        <v>831</v>
      </c>
      <c r="H257" s="194" t="s">
        <v>1175</v>
      </c>
      <c r="I257" s="194" t="s">
        <v>838</v>
      </c>
      <c r="J257" s="196" t="s">
        <v>853</v>
      </c>
      <c r="K257" s="196" t="s">
        <v>1176</v>
      </c>
    </row>
    <row r="258" s="191" customFormat="1" ht="52.5" customHeight="1" outlineLevel="1" spans="1:11">
      <c r="A258" s="196"/>
      <c r="B258" s="198"/>
      <c r="C258" s="196"/>
      <c r="D258" s="196" t="s">
        <v>828</v>
      </c>
      <c r="E258" s="196" t="s">
        <v>839</v>
      </c>
      <c r="F258" s="196" t="s">
        <v>1177</v>
      </c>
      <c r="G258" s="196" t="s">
        <v>831</v>
      </c>
      <c r="H258" s="194" t="s">
        <v>1173</v>
      </c>
      <c r="I258" s="194" t="s">
        <v>838</v>
      </c>
      <c r="J258" s="196" t="s">
        <v>853</v>
      </c>
      <c r="K258" s="196" t="s">
        <v>1120</v>
      </c>
    </row>
    <row r="259" s="191" customFormat="1" ht="52.5" customHeight="1" outlineLevel="1" spans="1:11">
      <c r="A259" s="196"/>
      <c r="B259" s="198"/>
      <c r="C259" s="196"/>
      <c r="D259" s="196" t="s">
        <v>849</v>
      </c>
      <c r="E259" s="196" t="s">
        <v>850</v>
      </c>
      <c r="F259" s="196" t="s">
        <v>1178</v>
      </c>
      <c r="G259" s="196" t="s">
        <v>831</v>
      </c>
      <c r="H259" s="194" t="s">
        <v>1179</v>
      </c>
      <c r="I259" s="194"/>
      <c r="J259" s="196" t="s">
        <v>853</v>
      </c>
      <c r="K259" s="196" t="s">
        <v>1180</v>
      </c>
    </row>
    <row r="260" s="191" customFormat="1" ht="52.5" customHeight="1" outlineLevel="1" spans="1:11">
      <c r="A260" s="196"/>
      <c r="B260" s="198"/>
      <c r="C260" s="196"/>
      <c r="D260" s="196" t="s">
        <v>849</v>
      </c>
      <c r="E260" s="196" t="s">
        <v>850</v>
      </c>
      <c r="F260" s="196" t="s">
        <v>1121</v>
      </c>
      <c r="G260" s="196" t="s">
        <v>831</v>
      </c>
      <c r="H260" s="194" t="s">
        <v>1179</v>
      </c>
      <c r="I260" s="194"/>
      <c r="J260" s="196" t="s">
        <v>853</v>
      </c>
      <c r="K260" s="196" t="s">
        <v>1181</v>
      </c>
    </row>
    <row r="261" s="191" customFormat="1" ht="52.5" customHeight="1" outlineLevel="1" spans="1:11">
      <c r="A261" s="196"/>
      <c r="B261" s="198"/>
      <c r="C261" s="196"/>
      <c r="D261" s="196" t="s">
        <v>849</v>
      </c>
      <c r="E261" s="196" t="s">
        <v>850</v>
      </c>
      <c r="F261" s="196" t="s">
        <v>1124</v>
      </c>
      <c r="G261" s="196" t="s">
        <v>831</v>
      </c>
      <c r="H261" s="194" t="s">
        <v>1179</v>
      </c>
      <c r="I261" s="194"/>
      <c r="J261" s="196" t="s">
        <v>853</v>
      </c>
      <c r="K261" s="196" t="s">
        <v>1182</v>
      </c>
    </row>
    <row r="262" s="191" customFormat="1" ht="52.5" customHeight="1" outlineLevel="1" spans="1:11">
      <c r="A262" s="196"/>
      <c r="B262" s="198"/>
      <c r="C262" s="196"/>
      <c r="D262" s="196" t="s">
        <v>849</v>
      </c>
      <c r="E262" s="196" t="s">
        <v>891</v>
      </c>
      <c r="F262" s="196" t="s">
        <v>1183</v>
      </c>
      <c r="G262" s="196" t="s">
        <v>831</v>
      </c>
      <c r="H262" s="194" t="s">
        <v>852</v>
      </c>
      <c r="I262" s="194"/>
      <c r="J262" s="196" t="s">
        <v>853</v>
      </c>
      <c r="K262" s="196" t="s">
        <v>1184</v>
      </c>
    </row>
    <row r="263" s="191" customFormat="1" ht="52.5" customHeight="1" outlineLevel="1" spans="1:11">
      <c r="A263" s="196"/>
      <c r="B263" s="198"/>
      <c r="C263" s="196"/>
      <c r="D263" s="196" t="s">
        <v>854</v>
      </c>
      <c r="E263" s="196" t="s">
        <v>855</v>
      </c>
      <c r="F263" s="196" t="s">
        <v>855</v>
      </c>
      <c r="G263" s="196" t="s">
        <v>831</v>
      </c>
      <c r="H263" s="194" t="s">
        <v>1185</v>
      </c>
      <c r="I263" s="194" t="s">
        <v>838</v>
      </c>
      <c r="J263" s="196" t="s">
        <v>853</v>
      </c>
      <c r="K263" s="196" t="s">
        <v>1186</v>
      </c>
    </row>
    <row r="264" s="191" customFormat="1" ht="52.5" customHeight="1" outlineLevel="1" spans="1:11">
      <c r="A264" s="196" t="s">
        <v>779</v>
      </c>
      <c r="B264" s="198" t="s">
        <v>780</v>
      </c>
      <c r="C264" s="196" t="s">
        <v>1187</v>
      </c>
      <c r="D264" s="196" t="s">
        <v>828</v>
      </c>
      <c r="E264" s="196" t="s">
        <v>829</v>
      </c>
      <c r="F264" s="196" t="s">
        <v>1188</v>
      </c>
      <c r="G264" s="196" t="s">
        <v>831</v>
      </c>
      <c r="H264" s="194" t="s">
        <v>1189</v>
      </c>
      <c r="I264" s="194" t="s">
        <v>833</v>
      </c>
      <c r="J264" s="196" t="s">
        <v>834</v>
      </c>
      <c r="K264" s="196" t="s">
        <v>1190</v>
      </c>
    </row>
    <row r="265" s="191" customFormat="1" ht="52.5" customHeight="1" outlineLevel="1" spans="1:11">
      <c r="A265" s="196"/>
      <c r="B265" s="198"/>
      <c r="C265" s="196"/>
      <c r="D265" s="196" t="s">
        <v>828</v>
      </c>
      <c r="E265" s="196" t="s">
        <v>844</v>
      </c>
      <c r="F265" s="196" t="s">
        <v>845</v>
      </c>
      <c r="G265" s="196" t="s">
        <v>831</v>
      </c>
      <c r="H265" s="194" t="s">
        <v>1191</v>
      </c>
      <c r="I265" s="194" t="s">
        <v>988</v>
      </c>
      <c r="J265" s="196" t="s">
        <v>834</v>
      </c>
      <c r="K265" s="196" t="s">
        <v>1190</v>
      </c>
    </row>
    <row r="266" s="191" customFormat="1" ht="52.5" customHeight="1" outlineLevel="1" spans="1:11">
      <c r="A266" s="196"/>
      <c r="B266" s="198"/>
      <c r="C266" s="196"/>
      <c r="D266" s="196" t="s">
        <v>849</v>
      </c>
      <c r="E266" s="196" t="s">
        <v>850</v>
      </c>
      <c r="F266" s="196" t="s">
        <v>1192</v>
      </c>
      <c r="G266" s="196" t="s">
        <v>831</v>
      </c>
      <c r="H266" s="194" t="s">
        <v>852</v>
      </c>
      <c r="I266" s="194" t="s">
        <v>843</v>
      </c>
      <c r="J266" s="196" t="s">
        <v>853</v>
      </c>
      <c r="K266" s="196" t="s">
        <v>1190</v>
      </c>
    </row>
    <row r="267" s="191" customFormat="1" ht="52.5" customHeight="1" outlineLevel="1" spans="1:11">
      <c r="A267" s="196"/>
      <c r="B267" s="198"/>
      <c r="C267" s="196"/>
      <c r="D267" s="196" t="s">
        <v>854</v>
      </c>
      <c r="E267" s="196" t="s">
        <v>855</v>
      </c>
      <c r="F267" s="196" t="s">
        <v>855</v>
      </c>
      <c r="G267" s="196" t="s">
        <v>857</v>
      </c>
      <c r="H267" s="194" t="s">
        <v>861</v>
      </c>
      <c r="I267" s="194" t="s">
        <v>838</v>
      </c>
      <c r="J267" s="196" t="s">
        <v>834</v>
      </c>
      <c r="K267" s="196" t="s">
        <v>1190</v>
      </c>
    </row>
    <row r="268" s="191" customFormat="1" ht="52.5" customHeight="1" outlineLevel="1" spans="1:11">
      <c r="A268" s="196" t="s">
        <v>727</v>
      </c>
      <c r="B268" s="198" t="s">
        <v>785</v>
      </c>
      <c r="C268" s="196" t="s">
        <v>1193</v>
      </c>
      <c r="D268" s="196" t="s">
        <v>828</v>
      </c>
      <c r="E268" s="196" t="s">
        <v>829</v>
      </c>
      <c r="F268" s="196" t="s">
        <v>1150</v>
      </c>
      <c r="G268" s="196" t="s">
        <v>831</v>
      </c>
      <c r="H268" s="194" t="s">
        <v>823</v>
      </c>
      <c r="I268" s="194" t="s">
        <v>988</v>
      </c>
      <c r="J268" s="196" t="s">
        <v>834</v>
      </c>
      <c r="K268" s="196" t="s">
        <v>1151</v>
      </c>
    </row>
    <row r="269" s="191" customFormat="1" ht="52.5" customHeight="1" outlineLevel="1" spans="1:11">
      <c r="A269" s="196"/>
      <c r="B269" s="198"/>
      <c r="C269" s="196"/>
      <c r="D269" s="196" t="s">
        <v>828</v>
      </c>
      <c r="E269" s="196" t="s">
        <v>835</v>
      </c>
      <c r="F269" s="196" t="s">
        <v>1154</v>
      </c>
      <c r="G269" s="196" t="s">
        <v>857</v>
      </c>
      <c r="H269" s="194" t="s">
        <v>837</v>
      </c>
      <c r="I269" s="194" t="s">
        <v>838</v>
      </c>
      <c r="J269" s="196" t="s">
        <v>834</v>
      </c>
      <c r="K269" s="196" t="s">
        <v>1155</v>
      </c>
    </row>
    <row r="270" s="191" customFormat="1" ht="52.5" customHeight="1" outlineLevel="1" spans="1:11">
      <c r="A270" s="196"/>
      <c r="B270" s="198"/>
      <c r="C270" s="196"/>
      <c r="D270" s="196" t="s">
        <v>849</v>
      </c>
      <c r="E270" s="196" t="s">
        <v>891</v>
      </c>
      <c r="F270" s="196" t="s">
        <v>1159</v>
      </c>
      <c r="G270" s="196" t="s">
        <v>831</v>
      </c>
      <c r="H270" s="194" t="s">
        <v>852</v>
      </c>
      <c r="I270" s="194" t="s">
        <v>838</v>
      </c>
      <c r="J270" s="196" t="s">
        <v>853</v>
      </c>
      <c r="K270" s="196" t="s">
        <v>1160</v>
      </c>
    </row>
    <row r="271" s="191" customFormat="1" ht="52.5" customHeight="1" outlineLevel="1" spans="1:11">
      <c r="A271" s="196"/>
      <c r="B271" s="198"/>
      <c r="C271" s="196"/>
      <c r="D271" s="196" t="s">
        <v>854</v>
      </c>
      <c r="E271" s="196" t="s">
        <v>855</v>
      </c>
      <c r="F271" s="196" t="s">
        <v>1161</v>
      </c>
      <c r="G271" s="196" t="s">
        <v>857</v>
      </c>
      <c r="H271" s="194" t="s">
        <v>861</v>
      </c>
      <c r="I271" s="194" t="s">
        <v>838</v>
      </c>
      <c r="J271" s="196" t="s">
        <v>834</v>
      </c>
      <c r="K271" s="196" t="s">
        <v>1162</v>
      </c>
    </row>
    <row r="272" s="191" customFormat="1" ht="52.5" customHeight="1" outlineLevel="1" spans="1:11">
      <c r="A272" s="196" t="s">
        <v>781</v>
      </c>
      <c r="B272" s="198" t="s">
        <v>782</v>
      </c>
      <c r="C272" s="196" t="s">
        <v>1194</v>
      </c>
      <c r="D272" s="196" t="s">
        <v>828</v>
      </c>
      <c r="E272" s="196" t="s">
        <v>829</v>
      </c>
      <c r="F272" s="196" t="s">
        <v>1195</v>
      </c>
      <c r="G272" s="196" t="s">
        <v>831</v>
      </c>
      <c r="H272" s="194" t="s">
        <v>232</v>
      </c>
      <c r="I272" s="194" t="s">
        <v>1196</v>
      </c>
      <c r="J272" s="196" t="s">
        <v>834</v>
      </c>
      <c r="K272" s="196" t="s">
        <v>1197</v>
      </c>
    </row>
    <row r="273" s="191" customFormat="1" ht="52.5" customHeight="1" outlineLevel="1" spans="1:11">
      <c r="A273" s="196"/>
      <c r="B273" s="198"/>
      <c r="C273" s="196"/>
      <c r="D273" s="196" t="s">
        <v>828</v>
      </c>
      <c r="E273" s="196" t="s">
        <v>829</v>
      </c>
      <c r="F273" s="196" t="s">
        <v>1198</v>
      </c>
      <c r="G273" s="196" t="s">
        <v>831</v>
      </c>
      <c r="H273" s="194" t="s">
        <v>1199</v>
      </c>
      <c r="I273" s="194" t="s">
        <v>833</v>
      </c>
      <c r="J273" s="196" t="s">
        <v>834</v>
      </c>
      <c r="K273" s="196" t="s">
        <v>1200</v>
      </c>
    </row>
    <row r="274" s="191" customFormat="1" ht="52.5" customHeight="1" outlineLevel="1" spans="1:11">
      <c r="A274" s="196"/>
      <c r="B274" s="198"/>
      <c r="C274" s="196"/>
      <c r="D274" s="196" t="s">
        <v>849</v>
      </c>
      <c r="E274" s="196" t="s">
        <v>850</v>
      </c>
      <c r="F274" s="196" t="s">
        <v>1201</v>
      </c>
      <c r="G274" s="196" t="s">
        <v>831</v>
      </c>
      <c r="H274" s="194" t="s">
        <v>959</v>
      </c>
      <c r="I274" s="194" t="s">
        <v>959</v>
      </c>
      <c r="J274" s="196" t="s">
        <v>853</v>
      </c>
      <c r="K274" s="196" t="s">
        <v>1202</v>
      </c>
    </row>
    <row r="275" s="191" customFormat="1" ht="52.5" customHeight="1" outlineLevel="1" spans="1:11">
      <c r="A275" s="196"/>
      <c r="B275" s="198"/>
      <c r="C275" s="196"/>
      <c r="D275" s="196" t="s">
        <v>849</v>
      </c>
      <c r="E275" s="196" t="s">
        <v>891</v>
      </c>
      <c r="F275" s="196" t="s">
        <v>1203</v>
      </c>
      <c r="G275" s="196" t="s">
        <v>831</v>
      </c>
      <c r="H275" s="194" t="s">
        <v>1123</v>
      </c>
      <c r="I275" s="194" t="s">
        <v>1123</v>
      </c>
      <c r="J275" s="196" t="s">
        <v>853</v>
      </c>
      <c r="K275" s="196" t="s">
        <v>1204</v>
      </c>
    </row>
    <row r="276" s="191" customFormat="1" ht="52.5" customHeight="1" outlineLevel="1" spans="1:11">
      <c r="A276" s="196"/>
      <c r="B276" s="198"/>
      <c r="C276" s="196"/>
      <c r="D276" s="196" t="s">
        <v>854</v>
      </c>
      <c r="E276" s="196" t="s">
        <v>855</v>
      </c>
      <c r="F276" s="196" t="s">
        <v>1205</v>
      </c>
      <c r="G276" s="196" t="s">
        <v>857</v>
      </c>
      <c r="H276" s="194" t="s">
        <v>861</v>
      </c>
      <c r="I276" s="194" t="s">
        <v>838</v>
      </c>
      <c r="J276" s="196" t="s">
        <v>834</v>
      </c>
      <c r="K276" s="196" t="s">
        <v>1206</v>
      </c>
    </row>
    <row r="277" s="191" customFormat="1" ht="52.5" customHeight="1" outlineLevel="1" spans="1:11">
      <c r="A277" s="196"/>
      <c r="B277" s="198"/>
      <c r="C277" s="196"/>
      <c r="D277" s="196" t="s">
        <v>854</v>
      </c>
      <c r="E277" s="196" t="s">
        <v>855</v>
      </c>
      <c r="F277" s="196" t="s">
        <v>855</v>
      </c>
      <c r="G277" s="196" t="s">
        <v>857</v>
      </c>
      <c r="H277" s="194" t="s">
        <v>861</v>
      </c>
      <c r="I277" s="194" t="s">
        <v>838</v>
      </c>
      <c r="J277" s="196" t="s">
        <v>834</v>
      </c>
      <c r="K277" s="196" t="s">
        <v>1207</v>
      </c>
    </row>
    <row r="278" s="191" customFormat="1" ht="52.5" customHeight="1" outlineLevel="1" spans="1:11">
      <c r="A278" s="196" t="s">
        <v>758</v>
      </c>
      <c r="B278" s="198" t="s">
        <v>784</v>
      </c>
      <c r="C278" s="196" t="s">
        <v>1208</v>
      </c>
      <c r="D278" s="196" t="s">
        <v>828</v>
      </c>
      <c r="E278" s="196" t="s">
        <v>829</v>
      </c>
      <c r="F278" s="196" t="s">
        <v>1135</v>
      </c>
      <c r="G278" s="196" t="s">
        <v>831</v>
      </c>
      <c r="H278" s="194" t="s">
        <v>1209</v>
      </c>
      <c r="I278" s="194" t="s">
        <v>988</v>
      </c>
      <c r="J278" s="196" t="s">
        <v>834</v>
      </c>
      <c r="K278" s="196" t="s">
        <v>1135</v>
      </c>
    </row>
    <row r="279" s="191" customFormat="1" ht="52.5" customHeight="1" outlineLevel="1" spans="1:11">
      <c r="A279" s="196"/>
      <c r="B279" s="198"/>
      <c r="C279" s="196"/>
      <c r="D279" s="196" t="s">
        <v>849</v>
      </c>
      <c r="E279" s="196" t="s">
        <v>850</v>
      </c>
      <c r="F279" s="196" t="s">
        <v>1210</v>
      </c>
      <c r="G279" s="196" t="s">
        <v>831</v>
      </c>
      <c r="H279" s="194" t="s">
        <v>852</v>
      </c>
      <c r="I279" s="194" t="s">
        <v>843</v>
      </c>
      <c r="J279" s="196" t="s">
        <v>834</v>
      </c>
      <c r="K279" s="196" t="s">
        <v>1135</v>
      </c>
    </row>
    <row r="280" s="191" customFormat="1" ht="52.5" customHeight="1" outlineLevel="1" spans="1:11">
      <c r="A280" s="196"/>
      <c r="B280" s="198"/>
      <c r="C280" s="196"/>
      <c r="D280" s="196" t="s">
        <v>854</v>
      </c>
      <c r="E280" s="196" t="s">
        <v>855</v>
      </c>
      <c r="F280" s="196" t="s">
        <v>855</v>
      </c>
      <c r="G280" s="196" t="s">
        <v>831</v>
      </c>
      <c r="H280" s="194" t="s">
        <v>837</v>
      </c>
      <c r="I280" s="194" t="s">
        <v>838</v>
      </c>
      <c r="J280" s="196" t="s">
        <v>834</v>
      </c>
      <c r="K280" s="196" t="s">
        <v>1135</v>
      </c>
    </row>
    <row r="281" s="191" customFormat="1" ht="52.5" customHeight="1" spans="1:11">
      <c r="A281" s="194" t="s">
        <v>77</v>
      </c>
      <c r="B281" s="194"/>
      <c r="C281" s="200"/>
      <c r="D281" s="200"/>
      <c r="E281" s="200"/>
      <c r="F281" s="200"/>
      <c r="G281" s="200"/>
      <c r="H281" s="200"/>
      <c r="I281" s="200"/>
      <c r="J281" s="200"/>
      <c r="K281" s="200"/>
    </row>
    <row r="282" s="191" customFormat="1" ht="52.5" customHeight="1" outlineLevel="1" spans="1:11">
      <c r="A282" s="196" t="s">
        <v>752</v>
      </c>
      <c r="B282" s="198" t="s">
        <v>799</v>
      </c>
      <c r="C282" s="196" t="s">
        <v>1211</v>
      </c>
      <c r="D282" s="196" t="s">
        <v>828</v>
      </c>
      <c r="E282" s="196" t="s">
        <v>829</v>
      </c>
      <c r="F282" s="196" t="s">
        <v>1212</v>
      </c>
      <c r="G282" s="196" t="s">
        <v>831</v>
      </c>
      <c r="H282" s="194" t="s">
        <v>1213</v>
      </c>
      <c r="I282" s="194" t="s">
        <v>988</v>
      </c>
      <c r="J282" s="196" t="s">
        <v>834</v>
      </c>
      <c r="K282" s="196" t="s">
        <v>1212</v>
      </c>
    </row>
    <row r="283" s="191" customFormat="1" ht="52.5" customHeight="1" outlineLevel="1" spans="1:11">
      <c r="A283" s="196"/>
      <c r="B283" s="198"/>
      <c r="C283" s="196"/>
      <c r="D283" s="196" t="s">
        <v>828</v>
      </c>
      <c r="E283" s="196" t="s">
        <v>829</v>
      </c>
      <c r="F283" s="196" t="s">
        <v>1212</v>
      </c>
      <c r="G283" s="196" t="s">
        <v>831</v>
      </c>
      <c r="H283" s="194" t="s">
        <v>1214</v>
      </c>
      <c r="I283" s="194" t="s">
        <v>833</v>
      </c>
      <c r="J283" s="196" t="s">
        <v>834</v>
      </c>
      <c r="K283" s="196" t="s">
        <v>1212</v>
      </c>
    </row>
    <row r="284" s="191" customFormat="1" ht="52.5" customHeight="1" outlineLevel="1" spans="1:11">
      <c r="A284" s="196"/>
      <c r="B284" s="198"/>
      <c r="C284" s="196"/>
      <c r="D284" s="196" t="s">
        <v>828</v>
      </c>
      <c r="E284" s="196" t="s">
        <v>835</v>
      </c>
      <c r="F284" s="196" t="s">
        <v>936</v>
      </c>
      <c r="G284" s="196" t="s">
        <v>831</v>
      </c>
      <c r="H284" s="194" t="s">
        <v>837</v>
      </c>
      <c r="I284" s="194" t="s">
        <v>838</v>
      </c>
      <c r="J284" s="196" t="s">
        <v>853</v>
      </c>
      <c r="K284" s="196" t="s">
        <v>936</v>
      </c>
    </row>
    <row r="285" s="191" customFormat="1" ht="52.5" customHeight="1" outlineLevel="1" spans="1:11">
      <c r="A285" s="196"/>
      <c r="B285" s="198"/>
      <c r="C285" s="196"/>
      <c r="D285" s="196" t="s">
        <v>828</v>
      </c>
      <c r="E285" s="196" t="s">
        <v>835</v>
      </c>
      <c r="F285" s="196" t="s">
        <v>935</v>
      </c>
      <c r="G285" s="196" t="s">
        <v>831</v>
      </c>
      <c r="H285" s="194" t="s">
        <v>837</v>
      </c>
      <c r="I285" s="194" t="s">
        <v>838</v>
      </c>
      <c r="J285" s="196" t="s">
        <v>853</v>
      </c>
      <c r="K285" s="196" t="s">
        <v>935</v>
      </c>
    </row>
    <row r="286" s="191" customFormat="1" ht="52.5" customHeight="1" outlineLevel="1" spans="1:11">
      <c r="A286" s="196"/>
      <c r="B286" s="198"/>
      <c r="C286" s="196"/>
      <c r="D286" s="196" t="s">
        <v>849</v>
      </c>
      <c r="E286" s="196" t="s">
        <v>891</v>
      </c>
      <c r="F286" s="196" t="s">
        <v>1215</v>
      </c>
      <c r="G286" s="196" t="s">
        <v>831</v>
      </c>
      <c r="H286" s="194" t="s">
        <v>852</v>
      </c>
      <c r="I286" s="194" t="s">
        <v>843</v>
      </c>
      <c r="J286" s="196" t="s">
        <v>853</v>
      </c>
      <c r="K286" s="196" t="s">
        <v>1215</v>
      </c>
    </row>
    <row r="287" s="191" customFormat="1" ht="52.5" customHeight="1" outlineLevel="1" spans="1:11">
      <c r="A287" s="196"/>
      <c r="B287" s="198"/>
      <c r="C287" s="196"/>
      <c r="D287" s="196" t="s">
        <v>849</v>
      </c>
      <c r="E287" s="196" t="s">
        <v>891</v>
      </c>
      <c r="F287" s="196" t="s">
        <v>1140</v>
      </c>
      <c r="G287" s="196" t="s">
        <v>831</v>
      </c>
      <c r="H287" s="194" t="s">
        <v>852</v>
      </c>
      <c r="I287" s="194" t="s">
        <v>843</v>
      </c>
      <c r="J287" s="196" t="s">
        <v>853</v>
      </c>
      <c r="K287" s="196" t="s">
        <v>1140</v>
      </c>
    </row>
    <row r="288" s="191" customFormat="1" ht="52.5" customHeight="1" outlineLevel="1" spans="1:11">
      <c r="A288" s="196"/>
      <c r="B288" s="198"/>
      <c r="C288" s="196"/>
      <c r="D288" s="196" t="s">
        <v>854</v>
      </c>
      <c r="E288" s="196" t="s">
        <v>855</v>
      </c>
      <c r="F288" s="196" t="s">
        <v>855</v>
      </c>
      <c r="G288" s="196" t="s">
        <v>831</v>
      </c>
      <c r="H288" s="194" t="s">
        <v>837</v>
      </c>
      <c r="I288" s="194" t="s">
        <v>838</v>
      </c>
      <c r="J288" s="196" t="s">
        <v>853</v>
      </c>
      <c r="K288" s="196" t="s">
        <v>855</v>
      </c>
    </row>
    <row r="289" s="191" customFormat="1" ht="52.5" customHeight="1" outlineLevel="1" spans="1:11">
      <c r="A289" s="196" t="s">
        <v>750</v>
      </c>
      <c r="B289" s="198" t="s">
        <v>798</v>
      </c>
      <c r="C289" s="196" t="s">
        <v>1208</v>
      </c>
      <c r="D289" s="196" t="s">
        <v>828</v>
      </c>
      <c r="E289" s="196" t="s">
        <v>829</v>
      </c>
      <c r="F289" s="196" t="s">
        <v>1137</v>
      </c>
      <c r="G289" s="196" t="s">
        <v>831</v>
      </c>
      <c r="H289" s="194" t="s">
        <v>1216</v>
      </c>
      <c r="I289" s="194" t="s">
        <v>988</v>
      </c>
      <c r="J289" s="196" t="s">
        <v>834</v>
      </c>
      <c r="K289" s="196" t="s">
        <v>1137</v>
      </c>
    </row>
    <row r="290" s="191" customFormat="1" ht="52.5" customHeight="1" outlineLevel="1" spans="1:11">
      <c r="A290" s="196"/>
      <c r="B290" s="198"/>
      <c r="C290" s="196"/>
      <c r="D290" s="196" t="s">
        <v>828</v>
      </c>
      <c r="E290" s="196" t="s">
        <v>829</v>
      </c>
      <c r="F290" s="196" t="s">
        <v>1137</v>
      </c>
      <c r="G290" s="196" t="s">
        <v>831</v>
      </c>
      <c r="H290" s="194" t="s">
        <v>1071</v>
      </c>
      <c r="I290" s="194" t="s">
        <v>833</v>
      </c>
      <c r="J290" s="196" t="s">
        <v>834</v>
      </c>
      <c r="K290" s="196" t="s">
        <v>1137</v>
      </c>
    </row>
    <row r="291" s="191" customFormat="1" ht="52.5" customHeight="1" outlineLevel="1" spans="1:11">
      <c r="A291" s="196"/>
      <c r="B291" s="198"/>
      <c r="C291" s="196"/>
      <c r="D291" s="196" t="s">
        <v>828</v>
      </c>
      <c r="E291" s="196" t="s">
        <v>835</v>
      </c>
      <c r="F291" s="196" t="s">
        <v>936</v>
      </c>
      <c r="G291" s="196" t="s">
        <v>831</v>
      </c>
      <c r="H291" s="194" t="s">
        <v>837</v>
      </c>
      <c r="I291" s="194" t="s">
        <v>838</v>
      </c>
      <c r="J291" s="196" t="s">
        <v>853</v>
      </c>
      <c r="K291" s="196" t="s">
        <v>936</v>
      </c>
    </row>
    <row r="292" s="191" customFormat="1" ht="52.5" customHeight="1" outlineLevel="1" spans="1:11">
      <c r="A292" s="196"/>
      <c r="B292" s="198"/>
      <c r="C292" s="196"/>
      <c r="D292" s="196" t="s">
        <v>849</v>
      </c>
      <c r="E292" s="196" t="s">
        <v>891</v>
      </c>
      <c r="F292" s="196" t="s">
        <v>1210</v>
      </c>
      <c r="G292" s="196" t="s">
        <v>831</v>
      </c>
      <c r="H292" s="194" t="s">
        <v>852</v>
      </c>
      <c r="I292" s="194" t="s">
        <v>843</v>
      </c>
      <c r="J292" s="196" t="s">
        <v>853</v>
      </c>
      <c r="K292" s="196" t="s">
        <v>1210</v>
      </c>
    </row>
    <row r="293" s="191" customFormat="1" ht="52.5" customHeight="1" outlineLevel="1" spans="1:11">
      <c r="A293" s="196"/>
      <c r="B293" s="198"/>
      <c r="C293" s="196"/>
      <c r="D293" s="196" t="s">
        <v>849</v>
      </c>
      <c r="E293" s="196" t="s">
        <v>891</v>
      </c>
      <c r="F293" s="196" t="s">
        <v>1140</v>
      </c>
      <c r="G293" s="196" t="s">
        <v>831</v>
      </c>
      <c r="H293" s="194" t="s">
        <v>852</v>
      </c>
      <c r="I293" s="194" t="s">
        <v>843</v>
      </c>
      <c r="J293" s="196" t="s">
        <v>853</v>
      </c>
      <c r="K293" s="196" t="s">
        <v>1140</v>
      </c>
    </row>
    <row r="294" s="191" customFormat="1" ht="52.5" customHeight="1" outlineLevel="1" spans="1:11">
      <c r="A294" s="196"/>
      <c r="B294" s="198"/>
      <c r="C294" s="196"/>
      <c r="D294" s="196" t="s">
        <v>854</v>
      </c>
      <c r="E294" s="196" t="s">
        <v>855</v>
      </c>
      <c r="F294" s="196" t="s">
        <v>855</v>
      </c>
      <c r="G294" s="196" t="s">
        <v>831</v>
      </c>
      <c r="H294" s="194" t="s">
        <v>837</v>
      </c>
      <c r="I294" s="194" t="s">
        <v>838</v>
      </c>
      <c r="J294" s="196" t="s">
        <v>853</v>
      </c>
      <c r="K294" s="196" t="s">
        <v>855</v>
      </c>
    </row>
    <row r="295" s="191" customFormat="1" ht="52.5" customHeight="1" outlineLevel="1" spans="1:11">
      <c r="A295" s="196" t="s">
        <v>748</v>
      </c>
      <c r="B295" s="198" t="s">
        <v>797</v>
      </c>
      <c r="C295" s="196" t="s">
        <v>1217</v>
      </c>
      <c r="D295" s="196" t="s">
        <v>828</v>
      </c>
      <c r="E295" s="196" t="s">
        <v>829</v>
      </c>
      <c r="F295" s="196" t="s">
        <v>1218</v>
      </c>
      <c r="G295" s="196" t="s">
        <v>857</v>
      </c>
      <c r="H295" s="194" t="s">
        <v>1116</v>
      </c>
      <c r="I295" s="194" t="s">
        <v>838</v>
      </c>
      <c r="J295" s="196" t="s">
        <v>834</v>
      </c>
      <c r="K295" s="196" t="s">
        <v>1219</v>
      </c>
    </row>
    <row r="296" s="191" customFormat="1" ht="52.5" customHeight="1" outlineLevel="1" spans="1:11">
      <c r="A296" s="196"/>
      <c r="B296" s="198"/>
      <c r="C296" s="196"/>
      <c r="D296" s="196" t="s">
        <v>828</v>
      </c>
      <c r="E296" s="196" t="s">
        <v>835</v>
      </c>
      <c r="F296" s="196" t="s">
        <v>1117</v>
      </c>
      <c r="G296" s="196" t="s">
        <v>831</v>
      </c>
      <c r="H296" s="194" t="s">
        <v>1118</v>
      </c>
      <c r="I296" s="194" t="s">
        <v>1220</v>
      </c>
      <c r="J296" s="196" t="s">
        <v>853</v>
      </c>
      <c r="K296" s="196" t="s">
        <v>1176</v>
      </c>
    </row>
    <row r="297" s="191" customFormat="1" ht="52.5" customHeight="1" outlineLevel="1" spans="1:11">
      <c r="A297" s="196"/>
      <c r="B297" s="198"/>
      <c r="C297" s="196"/>
      <c r="D297" s="196" t="s">
        <v>828</v>
      </c>
      <c r="E297" s="196" t="s">
        <v>839</v>
      </c>
      <c r="F297" s="196" t="s">
        <v>1119</v>
      </c>
      <c r="G297" s="196" t="s">
        <v>831</v>
      </c>
      <c r="H297" s="194" t="s">
        <v>900</v>
      </c>
      <c r="I297" s="194" t="s">
        <v>900</v>
      </c>
      <c r="J297" s="196" t="s">
        <v>853</v>
      </c>
      <c r="K297" s="196" t="s">
        <v>1120</v>
      </c>
    </row>
    <row r="298" s="191" customFormat="1" ht="52.5" customHeight="1" outlineLevel="1" spans="1:11">
      <c r="A298" s="196"/>
      <c r="B298" s="198"/>
      <c r="C298" s="196"/>
      <c r="D298" s="196" t="s">
        <v>849</v>
      </c>
      <c r="E298" s="196" t="s">
        <v>850</v>
      </c>
      <c r="F298" s="196" t="s">
        <v>1121</v>
      </c>
      <c r="G298" s="196" t="s">
        <v>831</v>
      </c>
      <c r="H298" s="194" t="s">
        <v>1122</v>
      </c>
      <c r="I298" s="194" t="s">
        <v>1123</v>
      </c>
      <c r="J298" s="196" t="s">
        <v>853</v>
      </c>
      <c r="K298" s="196" t="s">
        <v>1181</v>
      </c>
    </row>
    <row r="299" s="191" customFormat="1" ht="52.5" customHeight="1" outlineLevel="1" spans="1:11">
      <c r="A299" s="196"/>
      <c r="B299" s="198"/>
      <c r="C299" s="196"/>
      <c r="D299" s="196" t="s">
        <v>849</v>
      </c>
      <c r="E299" s="196" t="s">
        <v>850</v>
      </c>
      <c r="F299" s="196" t="s">
        <v>1124</v>
      </c>
      <c r="G299" s="196" t="s">
        <v>831</v>
      </c>
      <c r="H299" s="194" t="s">
        <v>1122</v>
      </c>
      <c r="I299" s="194" t="s">
        <v>1123</v>
      </c>
      <c r="J299" s="196" t="s">
        <v>853</v>
      </c>
      <c r="K299" s="196" t="s">
        <v>1182</v>
      </c>
    </row>
    <row r="300" s="191" customFormat="1" ht="52.5" customHeight="1" outlineLevel="1" spans="1:11">
      <c r="A300" s="196"/>
      <c r="B300" s="198"/>
      <c r="C300" s="196"/>
      <c r="D300" s="196" t="s">
        <v>849</v>
      </c>
      <c r="E300" s="196" t="s">
        <v>891</v>
      </c>
      <c r="F300" s="196" t="s">
        <v>1221</v>
      </c>
      <c r="G300" s="196" t="s">
        <v>831</v>
      </c>
      <c r="H300" s="194" t="s">
        <v>852</v>
      </c>
      <c r="I300" s="194" t="s">
        <v>852</v>
      </c>
      <c r="J300" s="196" t="s">
        <v>853</v>
      </c>
      <c r="K300" s="196" t="s">
        <v>1184</v>
      </c>
    </row>
    <row r="301" s="191" customFormat="1" ht="52.5" customHeight="1" outlineLevel="1" spans="1:11">
      <c r="A301" s="196"/>
      <c r="B301" s="198"/>
      <c r="C301" s="196"/>
      <c r="D301" s="196" t="s">
        <v>854</v>
      </c>
      <c r="E301" s="196" t="s">
        <v>855</v>
      </c>
      <c r="F301" s="196" t="s">
        <v>855</v>
      </c>
      <c r="G301" s="196" t="s">
        <v>857</v>
      </c>
      <c r="H301" s="194" t="s">
        <v>1222</v>
      </c>
      <c r="I301" s="194" t="s">
        <v>838</v>
      </c>
      <c r="J301" s="196" t="s">
        <v>853</v>
      </c>
      <c r="K301" s="196" t="s">
        <v>1186</v>
      </c>
    </row>
    <row r="302" s="191" customFormat="1" ht="52.5" customHeight="1" outlineLevel="1" spans="1:11">
      <c r="A302" s="196" t="s">
        <v>742</v>
      </c>
      <c r="B302" s="198" t="s">
        <v>796</v>
      </c>
      <c r="C302" s="196" t="s">
        <v>1194</v>
      </c>
      <c r="D302" s="196" t="s">
        <v>828</v>
      </c>
      <c r="E302" s="196" t="s">
        <v>829</v>
      </c>
      <c r="F302" s="196" t="s">
        <v>1195</v>
      </c>
      <c r="G302" s="196" t="s">
        <v>831</v>
      </c>
      <c r="H302" s="194" t="s">
        <v>232</v>
      </c>
      <c r="I302" s="194" t="s">
        <v>1196</v>
      </c>
      <c r="J302" s="196" t="s">
        <v>834</v>
      </c>
      <c r="K302" s="196" t="s">
        <v>1197</v>
      </c>
    </row>
    <row r="303" s="191" customFormat="1" ht="52.5" customHeight="1" outlineLevel="1" spans="1:11">
      <c r="A303" s="196"/>
      <c r="B303" s="198"/>
      <c r="C303" s="196"/>
      <c r="D303" s="196" t="s">
        <v>828</v>
      </c>
      <c r="E303" s="196" t="s">
        <v>829</v>
      </c>
      <c r="F303" s="196" t="s">
        <v>1198</v>
      </c>
      <c r="G303" s="196" t="s">
        <v>831</v>
      </c>
      <c r="H303" s="194" t="s">
        <v>1199</v>
      </c>
      <c r="I303" s="194" t="s">
        <v>833</v>
      </c>
      <c r="J303" s="196" t="s">
        <v>834</v>
      </c>
      <c r="K303" s="196" t="s">
        <v>1200</v>
      </c>
    </row>
    <row r="304" s="191" customFormat="1" ht="52.5" customHeight="1" outlineLevel="1" spans="1:11">
      <c r="A304" s="196"/>
      <c r="B304" s="198"/>
      <c r="C304" s="196"/>
      <c r="D304" s="196" t="s">
        <v>849</v>
      </c>
      <c r="E304" s="196" t="s">
        <v>850</v>
      </c>
      <c r="F304" s="196" t="s">
        <v>1201</v>
      </c>
      <c r="G304" s="196" t="s">
        <v>831</v>
      </c>
      <c r="H304" s="194" t="s">
        <v>959</v>
      </c>
      <c r="I304" s="194" t="s">
        <v>959</v>
      </c>
      <c r="J304" s="196" t="s">
        <v>853</v>
      </c>
      <c r="K304" s="196" t="s">
        <v>1202</v>
      </c>
    </row>
    <row r="305" s="191" customFormat="1" ht="52.5" customHeight="1" outlineLevel="1" spans="1:11">
      <c r="A305" s="196"/>
      <c r="B305" s="198"/>
      <c r="C305" s="196"/>
      <c r="D305" s="196" t="s">
        <v>849</v>
      </c>
      <c r="E305" s="196" t="s">
        <v>891</v>
      </c>
      <c r="F305" s="196" t="s">
        <v>1203</v>
      </c>
      <c r="G305" s="196" t="s">
        <v>831</v>
      </c>
      <c r="H305" s="194" t="s">
        <v>1123</v>
      </c>
      <c r="I305" s="194" t="s">
        <v>1123</v>
      </c>
      <c r="J305" s="196" t="s">
        <v>853</v>
      </c>
      <c r="K305" s="196" t="s">
        <v>1204</v>
      </c>
    </row>
    <row r="306" s="191" customFormat="1" ht="52.5" customHeight="1" outlineLevel="1" spans="1:11">
      <c r="A306" s="196"/>
      <c r="B306" s="198"/>
      <c r="C306" s="196"/>
      <c r="D306" s="196" t="s">
        <v>854</v>
      </c>
      <c r="E306" s="196" t="s">
        <v>855</v>
      </c>
      <c r="F306" s="196" t="s">
        <v>855</v>
      </c>
      <c r="G306" s="196" t="s">
        <v>857</v>
      </c>
      <c r="H306" s="194" t="s">
        <v>861</v>
      </c>
      <c r="I306" s="194" t="s">
        <v>838</v>
      </c>
      <c r="J306" s="196" t="s">
        <v>834</v>
      </c>
      <c r="K306" s="196" t="s">
        <v>1207</v>
      </c>
    </row>
    <row r="307" s="191" customFormat="1" ht="52.5" customHeight="1" outlineLevel="1" spans="1:11">
      <c r="A307" s="196"/>
      <c r="B307" s="198"/>
      <c r="C307" s="196"/>
      <c r="D307" s="196" t="s">
        <v>854</v>
      </c>
      <c r="E307" s="196" t="s">
        <v>855</v>
      </c>
      <c r="F307" s="196" t="s">
        <v>1205</v>
      </c>
      <c r="G307" s="196" t="s">
        <v>857</v>
      </c>
      <c r="H307" s="194" t="s">
        <v>861</v>
      </c>
      <c r="I307" s="194" t="s">
        <v>838</v>
      </c>
      <c r="J307" s="196" t="s">
        <v>834</v>
      </c>
      <c r="K307" s="196" t="s">
        <v>1206</v>
      </c>
    </row>
    <row r="308" s="191" customFormat="1" ht="52.5" customHeight="1" spans="1:11">
      <c r="A308" s="194" t="s">
        <v>79</v>
      </c>
      <c r="B308" s="194"/>
      <c r="C308" s="200"/>
      <c r="D308" s="200"/>
      <c r="E308" s="200"/>
      <c r="F308" s="200"/>
      <c r="G308" s="200"/>
      <c r="H308" s="200"/>
      <c r="I308" s="200"/>
      <c r="J308" s="200"/>
      <c r="K308" s="200"/>
    </row>
    <row r="309" s="191" customFormat="1" ht="52.5" customHeight="1" outlineLevel="1" spans="1:11">
      <c r="A309" s="196" t="s">
        <v>776</v>
      </c>
      <c r="B309" s="198" t="s">
        <v>777</v>
      </c>
      <c r="C309" s="196" t="s">
        <v>1223</v>
      </c>
      <c r="D309" s="196" t="s">
        <v>828</v>
      </c>
      <c r="E309" s="196" t="s">
        <v>829</v>
      </c>
      <c r="F309" s="196" t="s">
        <v>1224</v>
      </c>
      <c r="G309" s="196" t="s">
        <v>831</v>
      </c>
      <c r="H309" s="194" t="s">
        <v>231</v>
      </c>
      <c r="I309" s="194" t="s">
        <v>833</v>
      </c>
      <c r="J309" s="196" t="s">
        <v>834</v>
      </c>
      <c r="K309" s="196" t="s">
        <v>1151</v>
      </c>
    </row>
    <row r="310" s="191" customFormat="1" ht="52.5" customHeight="1" outlineLevel="1" spans="1:11">
      <c r="A310" s="196"/>
      <c r="B310" s="198"/>
      <c r="C310" s="196"/>
      <c r="D310" s="196" t="s">
        <v>828</v>
      </c>
      <c r="E310" s="196" t="s">
        <v>829</v>
      </c>
      <c r="F310" s="196" t="s">
        <v>1152</v>
      </c>
      <c r="G310" s="196" t="s">
        <v>831</v>
      </c>
      <c r="H310" s="194" t="s">
        <v>987</v>
      </c>
      <c r="I310" s="194" t="s">
        <v>1000</v>
      </c>
      <c r="J310" s="196" t="s">
        <v>834</v>
      </c>
      <c r="K310" s="196" t="s">
        <v>1225</v>
      </c>
    </row>
    <row r="311" s="191" customFormat="1" ht="52.5" customHeight="1" outlineLevel="1" spans="1:11">
      <c r="A311" s="196"/>
      <c r="B311" s="198"/>
      <c r="C311" s="196"/>
      <c r="D311" s="196" t="s">
        <v>828</v>
      </c>
      <c r="E311" s="196" t="s">
        <v>835</v>
      </c>
      <c r="F311" s="196" t="s">
        <v>1154</v>
      </c>
      <c r="G311" s="196" t="s">
        <v>831</v>
      </c>
      <c r="H311" s="194" t="s">
        <v>837</v>
      </c>
      <c r="I311" s="194" t="s">
        <v>838</v>
      </c>
      <c r="J311" s="196" t="s">
        <v>834</v>
      </c>
      <c r="K311" s="196" t="s">
        <v>1155</v>
      </c>
    </row>
    <row r="312" s="191" customFormat="1" ht="52.5" customHeight="1" outlineLevel="1" spans="1:11">
      <c r="A312" s="196"/>
      <c r="B312" s="198"/>
      <c r="C312" s="196"/>
      <c r="D312" s="196" t="s">
        <v>828</v>
      </c>
      <c r="E312" s="196" t="s">
        <v>835</v>
      </c>
      <c r="F312" s="196" t="s">
        <v>1156</v>
      </c>
      <c r="G312" s="196" t="s">
        <v>831</v>
      </c>
      <c r="H312" s="194" t="s">
        <v>837</v>
      </c>
      <c r="I312" s="194" t="s">
        <v>838</v>
      </c>
      <c r="J312" s="196" t="s">
        <v>834</v>
      </c>
      <c r="K312" s="196" t="s">
        <v>1157</v>
      </c>
    </row>
    <row r="313" s="191" customFormat="1" ht="52.5" customHeight="1" outlineLevel="1" spans="1:11">
      <c r="A313" s="196"/>
      <c r="B313" s="198"/>
      <c r="C313" s="196"/>
      <c r="D313" s="196" t="s">
        <v>828</v>
      </c>
      <c r="E313" s="196" t="s">
        <v>839</v>
      </c>
      <c r="F313" s="196" t="s">
        <v>899</v>
      </c>
      <c r="G313" s="196" t="s">
        <v>831</v>
      </c>
      <c r="H313" s="194" t="s">
        <v>900</v>
      </c>
      <c r="I313" s="194" t="s">
        <v>900</v>
      </c>
      <c r="J313" s="196" t="s">
        <v>853</v>
      </c>
      <c r="K313" s="196" t="s">
        <v>1158</v>
      </c>
    </row>
    <row r="314" s="191" customFormat="1" ht="52.5" customHeight="1" outlineLevel="1" spans="1:11">
      <c r="A314" s="196"/>
      <c r="B314" s="198"/>
      <c r="C314" s="196"/>
      <c r="D314" s="196" t="s">
        <v>849</v>
      </c>
      <c r="E314" s="196" t="s">
        <v>891</v>
      </c>
      <c r="F314" s="196" t="s">
        <v>1159</v>
      </c>
      <c r="G314" s="196" t="s">
        <v>831</v>
      </c>
      <c r="H314" s="194" t="s">
        <v>852</v>
      </c>
      <c r="I314" s="194" t="s">
        <v>852</v>
      </c>
      <c r="J314" s="196" t="s">
        <v>853</v>
      </c>
      <c r="K314" s="196" t="s">
        <v>1160</v>
      </c>
    </row>
    <row r="315" s="191" customFormat="1" ht="52.5" customHeight="1" outlineLevel="1" spans="1:11">
      <c r="A315" s="196"/>
      <c r="B315" s="198"/>
      <c r="C315" s="196"/>
      <c r="D315" s="196" t="s">
        <v>854</v>
      </c>
      <c r="E315" s="196" t="s">
        <v>855</v>
      </c>
      <c r="F315" s="196" t="s">
        <v>1161</v>
      </c>
      <c r="G315" s="196" t="s">
        <v>831</v>
      </c>
      <c r="H315" s="194" t="s">
        <v>861</v>
      </c>
      <c r="I315" s="194" t="s">
        <v>838</v>
      </c>
      <c r="J315" s="196" t="s">
        <v>834</v>
      </c>
      <c r="K315" s="196" t="s">
        <v>1162</v>
      </c>
    </row>
    <row r="316" s="191" customFormat="1" ht="52.5" customHeight="1" outlineLevel="1" spans="1:11">
      <c r="A316" s="196" t="s">
        <v>764</v>
      </c>
      <c r="B316" s="198" t="s">
        <v>765</v>
      </c>
      <c r="C316" s="196" t="s">
        <v>1226</v>
      </c>
      <c r="D316" s="196" t="s">
        <v>828</v>
      </c>
      <c r="E316" s="196" t="s">
        <v>829</v>
      </c>
      <c r="F316" s="196" t="s">
        <v>1227</v>
      </c>
      <c r="G316" s="196" t="s">
        <v>831</v>
      </c>
      <c r="H316" s="194" t="s">
        <v>837</v>
      </c>
      <c r="I316" s="194" t="s">
        <v>838</v>
      </c>
      <c r="J316" s="196" t="s">
        <v>834</v>
      </c>
      <c r="K316" s="196" t="s">
        <v>1228</v>
      </c>
    </row>
    <row r="317" s="191" customFormat="1" ht="52.5" customHeight="1" outlineLevel="1" spans="1:11">
      <c r="A317" s="196"/>
      <c r="B317" s="198"/>
      <c r="C317" s="196"/>
      <c r="D317" s="196" t="s">
        <v>828</v>
      </c>
      <c r="E317" s="196" t="s">
        <v>835</v>
      </c>
      <c r="F317" s="196" t="s">
        <v>1174</v>
      </c>
      <c r="G317" s="196" t="s">
        <v>831</v>
      </c>
      <c r="H317" s="194" t="s">
        <v>1175</v>
      </c>
      <c r="I317" s="194" t="s">
        <v>838</v>
      </c>
      <c r="J317" s="196" t="s">
        <v>853</v>
      </c>
      <c r="K317" s="196" t="s">
        <v>1176</v>
      </c>
    </row>
    <row r="318" s="191" customFormat="1" ht="52.5" customHeight="1" outlineLevel="1" spans="1:11">
      <c r="A318" s="196"/>
      <c r="B318" s="198"/>
      <c r="C318" s="196"/>
      <c r="D318" s="196" t="s">
        <v>828</v>
      </c>
      <c r="E318" s="196" t="s">
        <v>839</v>
      </c>
      <c r="F318" s="196" t="s">
        <v>1177</v>
      </c>
      <c r="G318" s="196" t="s">
        <v>831</v>
      </c>
      <c r="H318" s="194" t="s">
        <v>1173</v>
      </c>
      <c r="I318" s="194" t="s">
        <v>838</v>
      </c>
      <c r="J318" s="196" t="s">
        <v>853</v>
      </c>
      <c r="K318" s="196" t="s">
        <v>1120</v>
      </c>
    </row>
    <row r="319" s="191" customFormat="1" ht="52.5" customHeight="1" outlineLevel="1" spans="1:11">
      <c r="A319" s="196"/>
      <c r="B319" s="198"/>
      <c r="C319" s="196"/>
      <c r="D319" s="196" t="s">
        <v>849</v>
      </c>
      <c r="E319" s="196" t="s">
        <v>850</v>
      </c>
      <c r="F319" s="196" t="s">
        <v>1121</v>
      </c>
      <c r="G319" s="196" t="s">
        <v>831</v>
      </c>
      <c r="H319" s="194" t="s">
        <v>1179</v>
      </c>
      <c r="I319" s="194"/>
      <c r="J319" s="196" t="s">
        <v>853</v>
      </c>
      <c r="K319" s="196" t="s">
        <v>1181</v>
      </c>
    </row>
    <row r="320" s="191" customFormat="1" ht="52.5" customHeight="1" outlineLevel="1" spans="1:11">
      <c r="A320" s="196"/>
      <c r="B320" s="198"/>
      <c r="C320" s="196"/>
      <c r="D320" s="196" t="s">
        <v>849</v>
      </c>
      <c r="E320" s="196" t="s">
        <v>850</v>
      </c>
      <c r="F320" s="196" t="s">
        <v>1124</v>
      </c>
      <c r="G320" s="196" t="s">
        <v>831</v>
      </c>
      <c r="H320" s="194" t="s">
        <v>1179</v>
      </c>
      <c r="I320" s="194"/>
      <c r="J320" s="196" t="s">
        <v>853</v>
      </c>
      <c r="K320" s="196" t="s">
        <v>1182</v>
      </c>
    </row>
    <row r="321" s="191" customFormat="1" ht="52.5" customHeight="1" outlineLevel="1" spans="1:11">
      <c r="A321" s="196"/>
      <c r="B321" s="198"/>
      <c r="C321" s="196"/>
      <c r="D321" s="196" t="s">
        <v>849</v>
      </c>
      <c r="E321" s="196" t="s">
        <v>891</v>
      </c>
      <c r="F321" s="196" t="s">
        <v>1221</v>
      </c>
      <c r="G321" s="196" t="s">
        <v>831</v>
      </c>
      <c r="H321" s="194" t="s">
        <v>852</v>
      </c>
      <c r="I321" s="194"/>
      <c r="J321" s="196" t="s">
        <v>853</v>
      </c>
      <c r="K321" s="196" t="s">
        <v>1184</v>
      </c>
    </row>
    <row r="322" s="191" customFormat="1" ht="52.5" customHeight="1" outlineLevel="1" spans="1:11">
      <c r="A322" s="196"/>
      <c r="B322" s="198"/>
      <c r="C322" s="196"/>
      <c r="D322" s="196" t="s">
        <v>854</v>
      </c>
      <c r="E322" s="196" t="s">
        <v>855</v>
      </c>
      <c r="F322" s="196" t="s">
        <v>855</v>
      </c>
      <c r="G322" s="196" t="s">
        <v>831</v>
      </c>
      <c r="H322" s="194" t="s">
        <v>1185</v>
      </c>
      <c r="I322" s="194" t="s">
        <v>838</v>
      </c>
      <c r="J322" s="196" t="s">
        <v>853</v>
      </c>
      <c r="K322" s="196" t="s">
        <v>1229</v>
      </c>
    </row>
    <row r="323" s="191" customFormat="1" ht="52.5" customHeight="1" outlineLevel="1" spans="1:11">
      <c r="A323" s="196" t="s">
        <v>766</v>
      </c>
      <c r="B323" s="198" t="s">
        <v>767</v>
      </c>
      <c r="C323" s="196" t="s">
        <v>1208</v>
      </c>
      <c r="D323" s="196" t="s">
        <v>828</v>
      </c>
      <c r="E323" s="196" t="s">
        <v>829</v>
      </c>
      <c r="F323" s="196" t="s">
        <v>1230</v>
      </c>
      <c r="G323" s="196" t="s">
        <v>831</v>
      </c>
      <c r="H323" s="194" t="s">
        <v>1209</v>
      </c>
      <c r="I323" s="194" t="s">
        <v>988</v>
      </c>
      <c r="J323" s="196" t="s">
        <v>834</v>
      </c>
      <c r="K323" s="196" t="s">
        <v>1231</v>
      </c>
    </row>
    <row r="324" s="191" customFormat="1" ht="52.5" customHeight="1" outlineLevel="1" spans="1:11">
      <c r="A324" s="196"/>
      <c r="B324" s="198"/>
      <c r="C324" s="196"/>
      <c r="D324" s="196" t="s">
        <v>849</v>
      </c>
      <c r="E324" s="196" t="s">
        <v>850</v>
      </c>
      <c r="F324" s="196" t="s">
        <v>1210</v>
      </c>
      <c r="G324" s="196" t="s">
        <v>831</v>
      </c>
      <c r="H324" s="194" t="s">
        <v>852</v>
      </c>
      <c r="I324" s="194" t="s">
        <v>852</v>
      </c>
      <c r="J324" s="196" t="s">
        <v>853</v>
      </c>
      <c r="K324" s="196" t="s">
        <v>1210</v>
      </c>
    </row>
    <row r="325" s="191" customFormat="1" ht="52.5" customHeight="1" outlineLevel="1" spans="1:11">
      <c r="A325" s="196"/>
      <c r="B325" s="198"/>
      <c r="C325" s="196"/>
      <c r="D325" s="196" t="s">
        <v>854</v>
      </c>
      <c r="E325" s="196" t="s">
        <v>855</v>
      </c>
      <c r="F325" s="196" t="s">
        <v>1232</v>
      </c>
      <c r="G325" s="196" t="s">
        <v>857</v>
      </c>
      <c r="H325" s="194" t="s">
        <v>861</v>
      </c>
      <c r="I325" s="194" t="s">
        <v>838</v>
      </c>
      <c r="J325" s="196" t="s">
        <v>834</v>
      </c>
      <c r="K325" s="196" t="s">
        <v>1233</v>
      </c>
    </row>
    <row r="326" s="191" customFormat="1" ht="52.5" customHeight="1" outlineLevel="1" spans="1:11">
      <c r="A326" s="196" t="s">
        <v>770</v>
      </c>
      <c r="B326" s="198" t="s">
        <v>771</v>
      </c>
      <c r="C326" s="196" t="s">
        <v>1234</v>
      </c>
      <c r="D326" s="196" t="s">
        <v>828</v>
      </c>
      <c r="E326" s="196" t="s">
        <v>835</v>
      </c>
      <c r="F326" s="196" t="s">
        <v>1235</v>
      </c>
      <c r="G326" s="196" t="s">
        <v>831</v>
      </c>
      <c r="H326" s="194" t="s">
        <v>852</v>
      </c>
      <c r="I326" s="194"/>
      <c r="J326" s="196" t="s">
        <v>853</v>
      </c>
      <c r="K326" s="196" t="s">
        <v>1235</v>
      </c>
    </row>
    <row r="327" s="191" customFormat="1" ht="52.5" customHeight="1" outlineLevel="1" spans="1:11">
      <c r="A327" s="196"/>
      <c r="B327" s="198"/>
      <c r="C327" s="196"/>
      <c r="D327" s="196" t="s">
        <v>849</v>
      </c>
      <c r="E327" s="196" t="s">
        <v>850</v>
      </c>
      <c r="F327" s="196" t="s">
        <v>1236</v>
      </c>
      <c r="G327" s="196" t="s">
        <v>831</v>
      </c>
      <c r="H327" s="194" t="s">
        <v>852</v>
      </c>
      <c r="I327" s="194"/>
      <c r="J327" s="196" t="s">
        <v>853</v>
      </c>
      <c r="K327" s="196" t="s">
        <v>1236</v>
      </c>
    </row>
    <row r="328" s="191" customFormat="1" ht="52.5" customHeight="1" outlineLevel="1" spans="1:11">
      <c r="A328" s="196"/>
      <c r="B328" s="198"/>
      <c r="C328" s="196"/>
      <c r="D328" s="196" t="s">
        <v>854</v>
      </c>
      <c r="E328" s="196" t="s">
        <v>855</v>
      </c>
      <c r="F328" s="196" t="s">
        <v>1237</v>
      </c>
      <c r="G328" s="196" t="s">
        <v>857</v>
      </c>
      <c r="H328" s="194" t="s">
        <v>861</v>
      </c>
      <c r="I328" s="194" t="s">
        <v>838</v>
      </c>
      <c r="J328" s="196" t="s">
        <v>834</v>
      </c>
      <c r="K328" s="196" t="s">
        <v>1237</v>
      </c>
    </row>
    <row r="329" s="191" customFormat="1" ht="52.5" customHeight="1" outlineLevel="1" spans="1:11">
      <c r="A329" s="196" t="s">
        <v>768</v>
      </c>
      <c r="B329" s="198" t="s">
        <v>769</v>
      </c>
      <c r="C329" s="196" t="s">
        <v>1238</v>
      </c>
      <c r="D329" s="196" t="s">
        <v>828</v>
      </c>
      <c r="E329" s="196" t="s">
        <v>835</v>
      </c>
      <c r="F329" s="196" t="s">
        <v>1239</v>
      </c>
      <c r="G329" s="196" t="s">
        <v>831</v>
      </c>
      <c r="H329" s="194" t="s">
        <v>852</v>
      </c>
      <c r="I329" s="194"/>
      <c r="J329" s="196" t="s">
        <v>853</v>
      </c>
      <c r="K329" s="196" t="s">
        <v>1239</v>
      </c>
    </row>
    <row r="330" s="191" customFormat="1" ht="52.5" customHeight="1" outlineLevel="1" spans="1:11">
      <c r="A330" s="196"/>
      <c r="B330" s="198"/>
      <c r="C330" s="196"/>
      <c r="D330" s="196" t="s">
        <v>849</v>
      </c>
      <c r="E330" s="196" t="s">
        <v>850</v>
      </c>
      <c r="F330" s="196" t="s">
        <v>1240</v>
      </c>
      <c r="G330" s="196" t="s">
        <v>831</v>
      </c>
      <c r="H330" s="194" t="s">
        <v>852</v>
      </c>
      <c r="I330" s="194"/>
      <c r="J330" s="196" t="s">
        <v>853</v>
      </c>
      <c r="K330" s="196" t="s">
        <v>1239</v>
      </c>
    </row>
    <row r="331" s="191" customFormat="1" ht="52.5" customHeight="1" outlineLevel="1" spans="1:11">
      <c r="A331" s="196"/>
      <c r="B331" s="198"/>
      <c r="C331" s="196"/>
      <c r="D331" s="196" t="s">
        <v>854</v>
      </c>
      <c r="E331" s="196" t="s">
        <v>855</v>
      </c>
      <c r="F331" s="196" t="s">
        <v>1237</v>
      </c>
      <c r="G331" s="196" t="s">
        <v>857</v>
      </c>
      <c r="H331" s="194" t="s">
        <v>861</v>
      </c>
      <c r="I331" s="194" t="s">
        <v>838</v>
      </c>
      <c r="J331" s="196" t="s">
        <v>834</v>
      </c>
      <c r="K331" s="196" t="s">
        <v>1239</v>
      </c>
    </row>
    <row r="332" s="191" customFormat="1" ht="52.5" customHeight="1" outlineLevel="1" spans="1:11">
      <c r="A332" s="196" t="s">
        <v>762</v>
      </c>
      <c r="B332" s="198" t="s">
        <v>763</v>
      </c>
      <c r="C332" s="196" t="s">
        <v>1241</v>
      </c>
      <c r="D332" s="196" t="s">
        <v>828</v>
      </c>
      <c r="E332" s="196" t="s">
        <v>835</v>
      </c>
      <c r="F332" s="196" t="s">
        <v>1242</v>
      </c>
      <c r="G332" s="196" t="s">
        <v>831</v>
      </c>
      <c r="H332" s="194" t="s">
        <v>1243</v>
      </c>
      <c r="I332" s="194"/>
      <c r="J332" s="196" t="s">
        <v>853</v>
      </c>
      <c r="K332" s="196" t="s">
        <v>1242</v>
      </c>
    </row>
    <row r="333" s="191" customFormat="1" ht="52.5" customHeight="1" outlineLevel="1" spans="1:11">
      <c r="A333" s="196"/>
      <c r="B333" s="198"/>
      <c r="C333" s="196"/>
      <c r="D333" s="196" t="s">
        <v>849</v>
      </c>
      <c r="E333" s="196" t="s">
        <v>850</v>
      </c>
      <c r="F333" s="196" t="s">
        <v>1244</v>
      </c>
      <c r="G333" s="196" t="s">
        <v>831</v>
      </c>
      <c r="H333" s="194" t="s">
        <v>1245</v>
      </c>
      <c r="I333" s="194"/>
      <c r="J333" s="196" t="s">
        <v>853</v>
      </c>
      <c r="K333" s="196" t="s">
        <v>1244</v>
      </c>
    </row>
    <row r="334" s="191" customFormat="1" ht="52.5" customHeight="1" outlineLevel="1" spans="1:11">
      <c r="A334" s="196"/>
      <c r="B334" s="198"/>
      <c r="C334" s="196"/>
      <c r="D334" s="196" t="s">
        <v>854</v>
      </c>
      <c r="E334" s="196" t="s">
        <v>855</v>
      </c>
      <c r="F334" s="196" t="s">
        <v>1148</v>
      </c>
      <c r="G334" s="196" t="s">
        <v>857</v>
      </c>
      <c r="H334" s="194" t="s">
        <v>861</v>
      </c>
      <c r="I334" s="194" t="s">
        <v>838</v>
      </c>
      <c r="J334" s="196" t="s">
        <v>834</v>
      </c>
      <c r="K334" s="196" t="s">
        <v>1148</v>
      </c>
    </row>
    <row r="335" s="191" customFormat="1" ht="52.5" customHeight="1" outlineLevel="1" spans="1:11">
      <c r="A335" s="196" t="s">
        <v>691</v>
      </c>
      <c r="B335" s="198" t="s">
        <v>778</v>
      </c>
      <c r="C335" s="196" t="s">
        <v>1246</v>
      </c>
      <c r="D335" s="196" t="s">
        <v>828</v>
      </c>
      <c r="E335" s="196" t="s">
        <v>829</v>
      </c>
      <c r="F335" s="196" t="s">
        <v>1247</v>
      </c>
      <c r="G335" s="196" t="s">
        <v>831</v>
      </c>
      <c r="H335" s="194" t="s">
        <v>1248</v>
      </c>
      <c r="I335" s="194" t="s">
        <v>833</v>
      </c>
      <c r="J335" s="196" t="s">
        <v>834</v>
      </c>
      <c r="K335" s="196" t="s">
        <v>1247</v>
      </c>
    </row>
    <row r="336" s="191" customFormat="1" ht="52.5" customHeight="1" outlineLevel="1" spans="1:11">
      <c r="A336" s="196"/>
      <c r="B336" s="198"/>
      <c r="C336" s="196"/>
      <c r="D336" s="196" t="s">
        <v>828</v>
      </c>
      <c r="E336" s="196" t="s">
        <v>844</v>
      </c>
      <c r="F336" s="196" t="s">
        <v>845</v>
      </c>
      <c r="G336" s="196" t="s">
        <v>831</v>
      </c>
      <c r="H336" s="194" t="s">
        <v>937</v>
      </c>
      <c r="I336" s="194" t="s">
        <v>1249</v>
      </c>
      <c r="J336" s="196" t="s">
        <v>834</v>
      </c>
      <c r="K336" s="196" t="s">
        <v>939</v>
      </c>
    </row>
    <row r="337" s="191" customFormat="1" ht="52.5" customHeight="1" outlineLevel="1" spans="1:11">
      <c r="A337" s="196"/>
      <c r="B337" s="198"/>
      <c r="C337" s="196"/>
      <c r="D337" s="196" t="s">
        <v>849</v>
      </c>
      <c r="E337" s="196" t="s">
        <v>850</v>
      </c>
      <c r="F337" s="196" t="s">
        <v>1250</v>
      </c>
      <c r="G337" s="196" t="s">
        <v>831</v>
      </c>
      <c r="H337" s="194" t="s">
        <v>1066</v>
      </c>
      <c r="I337" s="194"/>
      <c r="J337" s="196" t="s">
        <v>853</v>
      </c>
      <c r="K337" s="196" t="s">
        <v>1250</v>
      </c>
    </row>
    <row r="338" s="191" customFormat="1" ht="52.5" customHeight="1" outlineLevel="1" spans="1:11">
      <c r="A338" s="196"/>
      <c r="B338" s="198"/>
      <c r="C338" s="196"/>
      <c r="D338" s="196" t="s">
        <v>854</v>
      </c>
      <c r="E338" s="196" t="s">
        <v>855</v>
      </c>
      <c r="F338" s="196" t="s">
        <v>1251</v>
      </c>
      <c r="G338" s="196" t="s">
        <v>857</v>
      </c>
      <c r="H338" s="194" t="s">
        <v>861</v>
      </c>
      <c r="I338" s="194" t="s">
        <v>838</v>
      </c>
      <c r="J338" s="196" t="s">
        <v>834</v>
      </c>
      <c r="K338" s="196" t="s">
        <v>1251</v>
      </c>
    </row>
    <row r="339" s="191" customFormat="1" ht="52.5" customHeight="1" outlineLevel="1" spans="1:11">
      <c r="A339" s="196" t="s">
        <v>774</v>
      </c>
      <c r="B339" s="198" t="s">
        <v>775</v>
      </c>
      <c r="C339" s="196" t="s">
        <v>1252</v>
      </c>
      <c r="D339" s="196" t="s">
        <v>828</v>
      </c>
      <c r="E339" s="196" t="s">
        <v>835</v>
      </c>
      <c r="F339" s="196" t="s">
        <v>1253</v>
      </c>
      <c r="G339" s="196" t="s">
        <v>857</v>
      </c>
      <c r="H339" s="194" t="s">
        <v>861</v>
      </c>
      <c r="I339" s="194" t="s">
        <v>838</v>
      </c>
      <c r="J339" s="196" t="s">
        <v>834</v>
      </c>
      <c r="K339" s="196" t="s">
        <v>1253</v>
      </c>
    </row>
    <row r="340" s="191" customFormat="1" ht="52.5" customHeight="1" outlineLevel="1" spans="1:11">
      <c r="A340" s="196"/>
      <c r="B340" s="198"/>
      <c r="C340" s="196"/>
      <c r="D340" s="196" t="s">
        <v>849</v>
      </c>
      <c r="E340" s="196" t="s">
        <v>850</v>
      </c>
      <c r="F340" s="196" t="s">
        <v>1254</v>
      </c>
      <c r="G340" s="196" t="s">
        <v>857</v>
      </c>
      <c r="H340" s="194" t="s">
        <v>863</v>
      </c>
      <c r="I340" s="194" t="s">
        <v>838</v>
      </c>
      <c r="J340" s="196" t="s">
        <v>834</v>
      </c>
      <c r="K340" s="196" t="s">
        <v>1254</v>
      </c>
    </row>
    <row r="341" s="191" customFormat="1" ht="52.5" customHeight="1" outlineLevel="1" spans="1:11">
      <c r="A341" s="196"/>
      <c r="B341" s="198"/>
      <c r="C341" s="196"/>
      <c r="D341" s="196" t="s">
        <v>854</v>
      </c>
      <c r="E341" s="196" t="s">
        <v>855</v>
      </c>
      <c r="F341" s="196" t="s">
        <v>1237</v>
      </c>
      <c r="G341" s="196" t="s">
        <v>857</v>
      </c>
      <c r="H341" s="194" t="s">
        <v>861</v>
      </c>
      <c r="I341" s="194" t="s">
        <v>838</v>
      </c>
      <c r="J341" s="196" t="s">
        <v>834</v>
      </c>
      <c r="K341" s="196" t="s">
        <v>1237</v>
      </c>
    </row>
    <row r="342" s="191" customFormat="1" ht="52.5" customHeight="1" outlineLevel="1" spans="1:11">
      <c r="A342" s="196" t="s">
        <v>772</v>
      </c>
      <c r="B342" s="198" t="s">
        <v>773</v>
      </c>
      <c r="C342" s="196" t="s">
        <v>1255</v>
      </c>
      <c r="D342" s="196" t="s">
        <v>828</v>
      </c>
      <c r="E342" s="196" t="s">
        <v>835</v>
      </c>
      <c r="F342" s="196" t="s">
        <v>1256</v>
      </c>
      <c r="G342" s="196" t="s">
        <v>831</v>
      </c>
      <c r="H342" s="194" t="s">
        <v>852</v>
      </c>
      <c r="I342" s="194"/>
      <c r="J342" s="196" t="s">
        <v>853</v>
      </c>
      <c r="K342" s="196" t="s">
        <v>1256</v>
      </c>
    </row>
    <row r="343" s="191" customFormat="1" ht="52.5" customHeight="1" outlineLevel="1" spans="1:11">
      <c r="A343" s="196"/>
      <c r="B343" s="198"/>
      <c r="C343" s="196"/>
      <c r="D343" s="196" t="s">
        <v>849</v>
      </c>
      <c r="E343" s="196" t="s">
        <v>850</v>
      </c>
      <c r="F343" s="196" t="s">
        <v>1257</v>
      </c>
      <c r="G343" s="196" t="s">
        <v>831</v>
      </c>
      <c r="H343" s="194" t="s">
        <v>852</v>
      </c>
      <c r="I343" s="194"/>
      <c r="J343" s="196" t="s">
        <v>853</v>
      </c>
      <c r="K343" s="196" t="s">
        <v>1257</v>
      </c>
    </row>
    <row r="344" s="191" customFormat="1" ht="52.5" customHeight="1" outlineLevel="1" spans="1:11">
      <c r="A344" s="196"/>
      <c r="B344" s="198"/>
      <c r="C344" s="196"/>
      <c r="D344" s="196" t="s">
        <v>854</v>
      </c>
      <c r="E344" s="196" t="s">
        <v>855</v>
      </c>
      <c r="F344" s="196" t="s">
        <v>1251</v>
      </c>
      <c r="G344" s="196" t="s">
        <v>857</v>
      </c>
      <c r="H344" s="194" t="s">
        <v>861</v>
      </c>
      <c r="I344" s="194" t="s">
        <v>838</v>
      </c>
      <c r="J344" s="196" t="s">
        <v>834</v>
      </c>
      <c r="K344" s="196" t="s">
        <v>1251</v>
      </c>
    </row>
    <row r="345" s="191" customFormat="1" ht="52.5" customHeight="1" spans="1:11">
      <c r="A345" s="194" t="s">
        <v>81</v>
      </c>
      <c r="B345" s="194"/>
      <c r="C345" s="200"/>
      <c r="D345" s="200"/>
      <c r="E345" s="200"/>
      <c r="F345" s="200"/>
      <c r="G345" s="200"/>
      <c r="H345" s="200"/>
      <c r="I345" s="200"/>
      <c r="J345" s="200"/>
      <c r="K345" s="200"/>
    </row>
    <row r="346" s="191" customFormat="1" ht="52.5" customHeight="1" outlineLevel="1" spans="1:11">
      <c r="A346" s="196" t="s">
        <v>750</v>
      </c>
      <c r="B346" s="198" t="s">
        <v>788</v>
      </c>
      <c r="C346" s="196" t="s">
        <v>1208</v>
      </c>
      <c r="D346" s="196" t="s">
        <v>828</v>
      </c>
      <c r="E346" s="196" t="s">
        <v>829</v>
      </c>
      <c r="F346" s="196" t="s">
        <v>1258</v>
      </c>
      <c r="G346" s="196" t="s">
        <v>831</v>
      </c>
      <c r="H346" s="194" t="s">
        <v>228</v>
      </c>
      <c r="I346" s="194" t="s">
        <v>833</v>
      </c>
      <c r="J346" s="196" t="s">
        <v>834</v>
      </c>
      <c r="K346" s="196" t="s">
        <v>1258</v>
      </c>
    </row>
    <row r="347" s="191" customFormat="1" ht="52.5" customHeight="1" outlineLevel="1" spans="1:11">
      <c r="A347" s="196"/>
      <c r="B347" s="198"/>
      <c r="C347" s="196"/>
      <c r="D347" s="196" t="s">
        <v>828</v>
      </c>
      <c r="E347" s="196" t="s">
        <v>844</v>
      </c>
      <c r="F347" s="196" t="s">
        <v>845</v>
      </c>
      <c r="G347" s="196" t="s">
        <v>831</v>
      </c>
      <c r="H347" s="194" t="s">
        <v>1259</v>
      </c>
      <c r="I347" s="194" t="s">
        <v>847</v>
      </c>
      <c r="J347" s="196" t="s">
        <v>834</v>
      </c>
      <c r="K347" s="196" t="s">
        <v>1260</v>
      </c>
    </row>
    <row r="348" s="191" customFormat="1" ht="52.5" customHeight="1" outlineLevel="1" spans="1:11">
      <c r="A348" s="196"/>
      <c r="B348" s="198"/>
      <c r="C348" s="196"/>
      <c r="D348" s="196" t="s">
        <v>849</v>
      </c>
      <c r="E348" s="196" t="s">
        <v>850</v>
      </c>
      <c r="F348" s="196" t="s">
        <v>1261</v>
      </c>
      <c r="G348" s="196" t="s">
        <v>831</v>
      </c>
      <c r="H348" s="194" t="s">
        <v>852</v>
      </c>
      <c r="I348" s="194"/>
      <c r="J348" s="196" t="s">
        <v>853</v>
      </c>
      <c r="K348" s="196" t="s">
        <v>1261</v>
      </c>
    </row>
    <row r="349" s="191" customFormat="1" ht="52.5" customHeight="1" outlineLevel="1" spans="1:11">
      <c r="A349" s="196"/>
      <c r="B349" s="198"/>
      <c r="C349" s="196"/>
      <c r="D349" s="196" t="s">
        <v>849</v>
      </c>
      <c r="E349" s="196" t="s">
        <v>891</v>
      </c>
      <c r="F349" s="196" t="s">
        <v>1262</v>
      </c>
      <c r="G349" s="196" t="s">
        <v>831</v>
      </c>
      <c r="H349" s="194" t="s">
        <v>1263</v>
      </c>
      <c r="I349" s="194"/>
      <c r="J349" s="196" t="s">
        <v>853</v>
      </c>
      <c r="K349" s="196" t="s">
        <v>1262</v>
      </c>
    </row>
    <row r="350" s="191" customFormat="1" ht="52.5" customHeight="1" outlineLevel="1" spans="1:11">
      <c r="A350" s="196"/>
      <c r="B350" s="198"/>
      <c r="C350" s="196"/>
      <c r="D350" s="196" t="s">
        <v>854</v>
      </c>
      <c r="E350" s="196" t="s">
        <v>855</v>
      </c>
      <c r="F350" s="196" t="s">
        <v>1264</v>
      </c>
      <c r="G350" s="196" t="s">
        <v>857</v>
      </c>
      <c r="H350" s="194" t="s">
        <v>861</v>
      </c>
      <c r="I350" s="194" t="s">
        <v>838</v>
      </c>
      <c r="J350" s="196" t="s">
        <v>834</v>
      </c>
      <c r="K350" s="196" t="s">
        <v>1264</v>
      </c>
    </row>
    <row r="351" s="191" customFormat="1" ht="52.5" customHeight="1" outlineLevel="1" spans="1:11">
      <c r="A351" s="196" t="s">
        <v>776</v>
      </c>
      <c r="B351" s="198" t="s">
        <v>795</v>
      </c>
      <c r="C351" s="196" t="s">
        <v>1223</v>
      </c>
      <c r="D351" s="196" t="s">
        <v>828</v>
      </c>
      <c r="E351" s="196" t="s">
        <v>829</v>
      </c>
      <c r="F351" s="196" t="s">
        <v>1265</v>
      </c>
      <c r="G351" s="196" t="s">
        <v>831</v>
      </c>
      <c r="H351" s="194" t="s">
        <v>230</v>
      </c>
      <c r="I351" s="194" t="s">
        <v>833</v>
      </c>
      <c r="J351" s="196" t="s">
        <v>834</v>
      </c>
      <c r="K351" s="196" t="s">
        <v>1265</v>
      </c>
    </row>
    <row r="352" s="191" customFormat="1" ht="52.5" customHeight="1" outlineLevel="1" spans="1:11">
      <c r="A352" s="196"/>
      <c r="B352" s="198"/>
      <c r="C352" s="196"/>
      <c r="D352" s="196" t="s">
        <v>828</v>
      </c>
      <c r="E352" s="196" t="s">
        <v>844</v>
      </c>
      <c r="F352" s="196" t="s">
        <v>845</v>
      </c>
      <c r="G352" s="196" t="s">
        <v>831</v>
      </c>
      <c r="H352" s="194" t="s">
        <v>1266</v>
      </c>
      <c r="I352" s="194" t="s">
        <v>847</v>
      </c>
      <c r="J352" s="196" t="s">
        <v>834</v>
      </c>
      <c r="K352" s="196" t="s">
        <v>1267</v>
      </c>
    </row>
    <row r="353" s="191" customFormat="1" ht="52.5" customHeight="1" outlineLevel="1" spans="1:11">
      <c r="A353" s="196"/>
      <c r="B353" s="198"/>
      <c r="C353" s="196"/>
      <c r="D353" s="196" t="s">
        <v>849</v>
      </c>
      <c r="E353" s="196" t="s">
        <v>850</v>
      </c>
      <c r="F353" s="196" t="s">
        <v>1159</v>
      </c>
      <c r="G353" s="196" t="s">
        <v>831</v>
      </c>
      <c r="H353" s="194" t="s">
        <v>852</v>
      </c>
      <c r="I353" s="194"/>
      <c r="J353" s="196" t="s">
        <v>853</v>
      </c>
      <c r="K353" s="196" t="s">
        <v>1159</v>
      </c>
    </row>
    <row r="354" s="191" customFormat="1" ht="52.5" customHeight="1" outlineLevel="1" spans="1:11">
      <c r="A354" s="196"/>
      <c r="B354" s="198"/>
      <c r="C354" s="196"/>
      <c r="D354" s="196" t="s">
        <v>849</v>
      </c>
      <c r="E354" s="196" t="s">
        <v>891</v>
      </c>
      <c r="F354" s="196" t="s">
        <v>1268</v>
      </c>
      <c r="G354" s="196" t="s">
        <v>831</v>
      </c>
      <c r="H354" s="194" t="s">
        <v>1263</v>
      </c>
      <c r="I354" s="194"/>
      <c r="J354" s="196" t="s">
        <v>853</v>
      </c>
      <c r="K354" s="196" t="s">
        <v>1268</v>
      </c>
    </row>
    <row r="355" s="191" customFormat="1" ht="52.5" customHeight="1" outlineLevel="1" spans="1:11">
      <c r="A355" s="196"/>
      <c r="B355" s="198"/>
      <c r="C355" s="196"/>
      <c r="D355" s="196" t="s">
        <v>854</v>
      </c>
      <c r="E355" s="196" t="s">
        <v>855</v>
      </c>
      <c r="F355" s="196" t="s">
        <v>1264</v>
      </c>
      <c r="G355" s="196" t="s">
        <v>857</v>
      </c>
      <c r="H355" s="194" t="s">
        <v>861</v>
      </c>
      <c r="I355" s="194" t="s">
        <v>838</v>
      </c>
      <c r="J355" s="196" t="s">
        <v>834</v>
      </c>
      <c r="K355" s="196" t="s">
        <v>1264</v>
      </c>
    </row>
    <row r="356" s="191" customFormat="1" ht="52.5" customHeight="1" outlineLevel="1" spans="1:11">
      <c r="A356" s="196" t="s">
        <v>789</v>
      </c>
      <c r="B356" s="198" t="s">
        <v>790</v>
      </c>
      <c r="C356" s="196" t="s">
        <v>1269</v>
      </c>
      <c r="D356" s="196" t="s">
        <v>828</v>
      </c>
      <c r="E356" s="196" t="s">
        <v>835</v>
      </c>
      <c r="F356" s="196" t="s">
        <v>1270</v>
      </c>
      <c r="G356" s="196" t="s">
        <v>831</v>
      </c>
      <c r="H356" s="194" t="s">
        <v>852</v>
      </c>
      <c r="I356" s="194"/>
      <c r="J356" s="196" t="s">
        <v>853</v>
      </c>
      <c r="K356" s="196" t="s">
        <v>1270</v>
      </c>
    </row>
    <row r="357" s="191" customFormat="1" ht="52.5" customHeight="1" outlineLevel="1" spans="1:11">
      <c r="A357" s="196"/>
      <c r="B357" s="198"/>
      <c r="C357" s="196"/>
      <c r="D357" s="196" t="s">
        <v>849</v>
      </c>
      <c r="E357" s="196" t="s">
        <v>850</v>
      </c>
      <c r="F357" s="196" t="s">
        <v>1240</v>
      </c>
      <c r="G357" s="196" t="s">
        <v>831</v>
      </c>
      <c r="H357" s="194" t="s">
        <v>852</v>
      </c>
      <c r="I357" s="194"/>
      <c r="J357" s="196" t="s">
        <v>853</v>
      </c>
      <c r="K357" s="196" t="s">
        <v>1240</v>
      </c>
    </row>
    <row r="358" s="191" customFormat="1" ht="52.5" customHeight="1" outlineLevel="1" spans="1:11">
      <c r="A358" s="196"/>
      <c r="B358" s="198"/>
      <c r="C358" s="196"/>
      <c r="D358" s="196" t="s">
        <v>854</v>
      </c>
      <c r="E358" s="196" t="s">
        <v>855</v>
      </c>
      <c r="F358" s="196" t="s">
        <v>1237</v>
      </c>
      <c r="G358" s="196" t="s">
        <v>857</v>
      </c>
      <c r="H358" s="194" t="s">
        <v>861</v>
      </c>
      <c r="I358" s="194" t="s">
        <v>838</v>
      </c>
      <c r="J358" s="196" t="s">
        <v>834</v>
      </c>
      <c r="K358" s="196" t="s">
        <v>1237</v>
      </c>
    </row>
    <row r="359" s="191" customFormat="1" ht="52.5" customHeight="1" outlineLevel="1" spans="1:11">
      <c r="A359" s="196" t="s">
        <v>768</v>
      </c>
      <c r="B359" s="198" t="s">
        <v>790</v>
      </c>
      <c r="C359" s="196" t="s">
        <v>1238</v>
      </c>
      <c r="D359" s="196" t="s">
        <v>828</v>
      </c>
      <c r="E359" s="196" t="s">
        <v>835</v>
      </c>
      <c r="F359" s="196" t="s">
        <v>1239</v>
      </c>
      <c r="G359" s="196" t="s">
        <v>831</v>
      </c>
      <c r="H359" s="194" t="s">
        <v>852</v>
      </c>
      <c r="I359" s="194"/>
      <c r="J359" s="196" t="s">
        <v>853</v>
      </c>
      <c r="K359" s="196" t="s">
        <v>1239</v>
      </c>
    </row>
    <row r="360" s="191" customFormat="1" ht="52.5" customHeight="1" outlineLevel="1" spans="1:11">
      <c r="A360" s="196"/>
      <c r="B360" s="198"/>
      <c r="C360" s="196"/>
      <c r="D360" s="196" t="s">
        <v>849</v>
      </c>
      <c r="E360" s="196" t="s">
        <v>850</v>
      </c>
      <c r="F360" s="196" t="s">
        <v>1240</v>
      </c>
      <c r="G360" s="196" t="s">
        <v>831</v>
      </c>
      <c r="H360" s="194" t="s">
        <v>852</v>
      </c>
      <c r="I360" s="194"/>
      <c r="J360" s="196" t="s">
        <v>853</v>
      </c>
      <c r="K360" s="196" t="s">
        <v>1239</v>
      </c>
    </row>
    <row r="361" s="191" customFormat="1" ht="52.5" customHeight="1" outlineLevel="1" spans="1:11">
      <c r="A361" s="196"/>
      <c r="B361" s="198"/>
      <c r="C361" s="196"/>
      <c r="D361" s="196" t="s">
        <v>854</v>
      </c>
      <c r="E361" s="196" t="s">
        <v>855</v>
      </c>
      <c r="F361" s="196" t="s">
        <v>1237</v>
      </c>
      <c r="G361" s="196" t="s">
        <v>857</v>
      </c>
      <c r="H361" s="194" t="s">
        <v>861</v>
      </c>
      <c r="I361" s="194" t="s">
        <v>838</v>
      </c>
      <c r="J361" s="196" t="s">
        <v>834</v>
      </c>
      <c r="K361" s="196" t="s">
        <v>1239</v>
      </c>
    </row>
    <row r="362" s="191" customFormat="1" ht="52.5" customHeight="1" outlineLevel="1" spans="1:11">
      <c r="A362" s="196" t="s">
        <v>762</v>
      </c>
      <c r="B362" s="198" t="s">
        <v>786</v>
      </c>
      <c r="C362" s="196" t="s">
        <v>1241</v>
      </c>
      <c r="D362" s="196" t="s">
        <v>828</v>
      </c>
      <c r="E362" s="196" t="s">
        <v>835</v>
      </c>
      <c r="F362" s="196" t="s">
        <v>1271</v>
      </c>
      <c r="G362" s="196" t="s">
        <v>831</v>
      </c>
      <c r="H362" s="194" t="s">
        <v>1272</v>
      </c>
      <c r="I362" s="194"/>
      <c r="J362" s="196" t="s">
        <v>853</v>
      </c>
      <c r="K362" s="196" t="s">
        <v>1271</v>
      </c>
    </row>
    <row r="363" s="191" customFormat="1" ht="52.5" customHeight="1" outlineLevel="1" spans="1:11">
      <c r="A363" s="196"/>
      <c r="B363" s="198"/>
      <c r="C363" s="196"/>
      <c r="D363" s="196" t="s">
        <v>849</v>
      </c>
      <c r="E363" s="196" t="s">
        <v>850</v>
      </c>
      <c r="F363" s="196" t="s">
        <v>1273</v>
      </c>
      <c r="G363" s="196" t="s">
        <v>831</v>
      </c>
      <c r="H363" s="194" t="s">
        <v>1066</v>
      </c>
      <c r="I363" s="194"/>
      <c r="J363" s="196" t="s">
        <v>853</v>
      </c>
      <c r="K363" s="196" t="s">
        <v>1273</v>
      </c>
    </row>
    <row r="364" s="191" customFormat="1" ht="52.5" customHeight="1" outlineLevel="1" spans="1:11">
      <c r="A364" s="196"/>
      <c r="B364" s="198"/>
      <c r="C364" s="196"/>
      <c r="D364" s="196" t="s">
        <v>854</v>
      </c>
      <c r="E364" s="196" t="s">
        <v>855</v>
      </c>
      <c r="F364" s="196" t="s">
        <v>1148</v>
      </c>
      <c r="G364" s="196" t="s">
        <v>857</v>
      </c>
      <c r="H364" s="194" t="s">
        <v>861</v>
      </c>
      <c r="I364" s="194" t="s">
        <v>838</v>
      </c>
      <c r="J364" s="196" t="s">
        <v>834</v>
      </c>
      <c r="K364" s="196" t="s">
        <v>1148</v>
      </c>
    </row>
    <row r="365" s="191" customFormat="1" ht="52.5" customHeight="1" outlineLevel="1" spans="1:11">
      <c r="A365" s="196" t="s">
        <v>774</v>
      </c>
      <c r="B365" s="198" t="s">
        <v>792</v>
      </c>
      <c r="C365" s="196" t="s">
        <v>1274</v>
      </c>
      <c r="D365" s="196" t="s">
        <v>828</v>
      </c>
      <c r="E365" s="196" t="s">
        <v>835</v>
      </c>
      <c r="F365" s="196" t="s">
        <v>1253</v>
      </c>
      <c r="G365" s="196" t="s">
        <v>857</v>
      </c>
      <c r="H365" s="194" t="s">
        <v>861</v>
      </c>
      <c r="I365" s="194" t="s">
        <v>838</v>
      </c>
      <c r="J365" s="196" t="s">
        <v>834</v>
      </c>
      <c r="K365" s="196" t="s">
        <v>1253</v>
      </c>
    </row>
    <row r="366" s="191" customFormat="1" ht="52.5" customHeight="1" outlineLevel="1" spans="1:11">
      <c r="A366" s="196"/>
      <c r="B366" s="198"/>
      <c r="C366" s="196"/>
      <c r="D366" s="196" t="s">
        <v>849</v>
      </c>
      <c r="E366" s="196" t="s">
        <v>850</v>
      </c>
      <c r="F366" s="196" t="s">
        <v>1275</v>
      </c>
      <c r="G366" s="196" t="s">
        <v>857</v>
      </c>
      <c r="H366" s="194" t="s">
        <v>863</v>
      </c>
      <c r="I366" s="194" t="s">
        <v>838</v>
      </c>
      <c r="J366" s="196" t="s">
        <v>834</v>
      </c>
      <c r="K366" s="196" t="s">
        <v>1275</v>
      </c>
    </row>
    <row r="367" s="191" customFormat="1" ht="52.5" customHeight="1" outlineLevel="1" spans="1:11">
      <c r="A367" s="196"/>
      <c r="B367" s="198"/>
      <c r="C367" s="196"/>
      <c r="D367" s="196" t="s">
        <v>854</v>
      </c>
      <c r="E367" s="196" t="s">
        <v>855</v>
      </c>
      <c r="F367" s="196" t="s">
        <v>1237</v>
      </c>
      <c r="G367" s="196" t="s">
        <v>857</v>
      </c>
      <c r="H367" s="194" t="s">
        <v>861</v>
      </c>
      <c r="I367" s="194" t="s">
        <v>838</v>
      </c>
      <c r="J367" s="196" t="s">
        <v>834</v>
      </c>
      <c r="K367" s="196" t="s">
        <v>1237</v>
      </c>
    </row>
    <row r="368" s="191" customFormat="1" ht="52.5" customHeight="1" outlineLevel="1" spans="1:11">
      <c r="A368" s="196" t="s">
        <v>793</v>
      </c>
      <c r="B368" s="198" t="s">
        <v>794</v>
      </c>
      <c r="C368" s="196" t="s">
        <v>1276</v>
      </c>
      <c r="D368" s="196" t="s">
        <v>828</v>
      </c>
      <c r="E368" s="196" t="s">
        <v>835</v>
      </c>
      <c r="F368" s="196" t="s">
        <v>1277</v>
      </c>
      <c r="G368" s="196" t="s">
        <v>831</v>
      </c>
      <c r="H368" s="194" t="s">
        <v>852</v>
      </c>
      <c r="I368" s="194"/>
      <c r="J368" s="196" t="s">
        <v>853</v>
      </c>
      <c r="K368" s="196" t="s">
        <v>1277</v>
      </c>
    </row>
    <row r="369" s="191" customFormat="1" ht="52.5" customHeight="1" outlineLevel="1" spans="1:11">
      <c r="A369" s="196"/>
      <c r="B369" s="198"/>
      <c r="C369" s="196"/>
      <c r="D369" s="196" t="s">
        <v>849</v>
      </c>
      <c r="E369" s="196" t="s">
        <v>850</v>
      </c>
      <c r="F369" s="196" t="s">
        <v>1278</v>
      </c>
      <c r="G369" s="196" t="s">
        <v>831</v>
      </c>
      <c r="H369" s="194" t="s">
        <v>852</v>
      </c>
      <c r="I369" s="194"/>
      <c r="J369" s="196" t="s">
        <v>853</v>
      </c>
      <c r="K369" s="196" t="s">
        <v>1278</v>
      </c>
    </row>
    <row r="370" s="191" customFormat="1" ht="52.5" customHeight="1" outlineLevel="1" spans="1:11">
      <c r="A370" s="196"/>
      <c r="B370" s="198"/>
      <c r="C370" s="196"/>
      <c r="D370" s="196" t="s">
        <v>854</v>
      </c>
      <c r="E370" s="196" t="s">
        <v>855</v>
      </c>
      <c r="F370" s="196" t="s">
        <v>1279</v>
      </c>
      <c r="G370" s="196" t="s">
        <v>857</v>
      </c>
      <c r="H370" s="194" t="s">
        <v>861</v>
      </c>
      <c r="I370" s="194" t="s">
        <v>838</v>
      </c>
      <c r="J370" s="196" t="s">
        <v>834</v>
      </c>
      <c r="K370" s="196" t="s">
        <v>1279</v>
      </c>
    </row>
    <row r="371" s="191" customFormat="1" ht="52.5" customHeight="1" outlineLevel="1" spans="1:11">
      <c r="A371" s="196" t="s">
        <v>764</v>
      </c>
      <c r="B371" s="198" t="s">
        <v>787</v>
      </c>
      <c r="C371" s="196" t="s">
        <v>1217</v>
      </c>
      <c r="D371" s="196" t="s">
        <v>828</v>
      </c>
      <c r="E371" s="196" t="s">
        <v>829</v>
      </c>
      <c r="F371" s="196" t="s">
        <v>1280</v>
      </c>
      <c r="G371" s="196" t="s">
        <v>857</v>
      </c>
      <c r="H371" s="194" t="s">
        <v>1116</v>
      </c>
      <c r="I371" s="194" t="s">
        <v>838</v>
      </c>
      <c r="J371" s="196" t="s">
        <v>834</v>
      </c>
      <c r="K371" s="196" t="s">
        <v>1219</v>
      </c>
    </row>
    <row r="372" s="191" customFormat="1" ht="52.5" customHeight="1" outlineLevel="1" spans="1:11">
      <c r="A372" s="196"/>
      <c r="B372" s="198"/>
      <c r="C372" s="196"/>
      <c r="D372" s="196" t="s">
        <v>828</v>
      </c>
      <c r="E372" s="196" t="s">
        <v>835</v>
      </c>
      <c r="F372" s="196" t="s">
        <v>1117</v>
      </c>
      <c r="G372" s="196" t="s">
        <v>831</v>
      </c>
      <c r="H372" s="194" t="s">
        <v>1281</v>
      </c>
      <c r="I372" s="194" t="s">
        <v>1220</v>
      </c>
      <c r="J372" s="196" t="s">
        <v>834</v>
      </c>
      <c r="K372" s="196" t="s">
        <v>1176</v>
      </c>
    </row>
    <row r="373" s="191" customFormat="1" ht="52.5" customHeight="1" outlineLevel="1" spans="1:11">
      <c r="A373" s="196"/>
      <c r="B373" s="198"/>
      <c r="C373" s="196"/>
      <c r="D373" s="196" t="s">
        <v>828</v>
      </c>
      <c r="E373" s="196" t="s">
        <v>839</v>
      </c>
      <c r="F373" s="196" t="s">
        <v>1119</v>
      </c>
      <c r="G373" s="196" t="s">
        <v>831</v>
      </c>
      <c r="H373" s="194" t="s">
        <v>900</v>
      </c>
      <c r="I373" s="194" t="s">
        <v>900</v>
      </c>
      <c r="J373" s="196" t="s">
        <v>834</v>
      </c>
      <c r="K373" s="196" t="s">
        <v>1120</v>
      </c>
    </row>
    <row r="374" s="191" customFormat="1" ht="52.5" customHeight="1" outlineLevel="1" spans="1:11">
      <c r="A374" s="196"/>
      <c r="B374" s="198"/>
      <c r="C374" s="196"/>
      <c r="D374" s="196" t="s">
        <v>849</v>
      </c>
      <c r="E374" s="196" t="s">
        <v>850</v>
      </c>
      <c r="F374" s="196" t="s">
        <v>1121</v>
      </c>
      <c r="G374" s="196" t="s">
        <v>831</v>
      </c>
      <c r="H374" s="194" t="s">
        <v>1282</v>
      </c>
      <c r="I374" s="194" t="s">
        <v>1123</v>
      </c>
      <c r="J374" s="196" t="s">
        <v>834</v>
      </c>
      <c r="K374" s="196" t="s">
        <v>1181</v>
      </c>
    </row>
    <row r="375" s="191" customFormat="1" ht="52.5" customHeight="1" outlineLevel="1" spans="1:11">
      <c r="A375" s="196"/>
      <c r="B375" s="198"/>
      <c r="C375" s="196"/>
      <c r="D375" s="196" t="s">
        <v>849</v>
      </c>
      <c r="E375" s="196" t="s">
        <v>891</v>
      </c>
      <c r="F375" s="196" t="s">
        <v>1221</v>
      </c>
      <c r="G375" s="196" t="s">
        <v>831</v>
      </c>
      <c r="H375" s="194" t="s">
        <v>852</v>
      </c>
      <c r="I375" s="194" t="s">
        <v>852</v>
      </c>
      <c r="J375" s="196" t="s">
        <v>834</v>
      </c>
      <c r="K375" s="196" t="s">
        <v>1184</v>
      </c>
    </row>
    <row r="376" s="191" customFormat="1" ht="52.5" customHeight="1" outlineLevel="1" spans="1:11">
      <c r="A376" s="196"/>
      <c r="B376" s="198"/>
      <c r="C376" s="196"/>
      <c r="D376" s="196" t="s">
        <v>854</v>
      </c>
      <c r="E376" s="196" t="s">
        <v>855</v>
      </c>
      <c r="F376" s="196" t="s">
        <v>855</v>
      </c>
      <c r="G376" s="196" t="s">
        <v>857</v>
      </c>
      <c r="H376" s="194" t="s">
        <v>863</v>
      </c>
      <c r="I376" s="194" t="s">
        <v>838</v>
      </c>
      <c r="J376" s="196" t="s">
        <v>834</v>
      </c>
      <c r="K376" s="196" t="s">
        <v>1186</v>
      </c>
    </row>
    <row r="377" s="191" customFormat="1" ht="52.5" customHeight="1" spans="1:11">
      <c r="A377" s="194" t="s">
        <v>83</v>
      </c>
      <c r="B377" s="194"/>
      <c r="C377" s="200"/>
      <c r="D377" s="200"/>
      <c r="E377" s="200"/>
      <c r="F377" s="200"/>
      <c r="G377" s="200"/>
      <c r="H377" s="200"/>
      <c r="I377" s="200"/>
      <c r="J377" s="200"/>
      <c r="K377" s="200"/>
    </row>
    <row r="378" s="191" customFormat="1" ht="52.5" customHeight="1" outlineLevel="1" spans="1:11">
      <c r="A378" s="196" t="s">
        <v>776</v>
      </c>
      <c r="B378" s="198" t="s">
        <v>805</v>
      </c>
      <c r="C378" s="196" t="s">
        <v>1283</v>
      </c>
      <c r="D378" s="196" t="s">
        <v>828</v>
      </c>
      <c r="E378" s="196" t="s">
        <v>829</v>
      </c>
      <c r="F378" s="196" t="s">
        <v>1284</v>
      </c>
      <c r="G378" s="196" t="s">
        <v>831</v>
      </c>
      <c r="H378" s="194" t="s">
        <v>228</v>
      </c>
      <c r="I378" s="194" t="s">
        <v>833</v>
      </c>
      <c r="J378" s="196" t="s">
        <v>834</v>
      </c>
      <c r="K378" s="196" t="s">
        <v>1151</v>
      </c>
    </row>
    <row r="379" s="191" customFormat="1" ht="52.5" customHeight="1" outlineLevel="1" spans="1:11">
      <c r="A379" s="196"/>
      <c r="B379" s="198"/>
      <c r="C379" s="196"/>
      <c r="D379" s="196" t="s">
        <v>828</v>
      </c>
      <c r="E379" s="196" t="s">
        <v>829</v>
      </c>
      <c r="F379" s="196" t="s">
        <v>1152</v>
      </c>
      <c r="G379" s="196" t="s">
        <v>831</v>
      </c>
      <c r="H379" s="194" t="s">
        <v>987</v>
      </c>
      <c r="I379" s="194" t="s">
        <v>1000</v>
      </c>
      <c r="J379" s="196" t="s">
        <v>834</v>
      </c>
      <c r="K379" s="196" t="s">
        <v>1225</v>
      </c>
    </row>
    <row r="380" s="191" customFormat="1" ht="52.5" customHeight="1" outlineLevel="1" spans="1:11">
      <c r="A380" s="196"/>
      <c r="B380" s="198"/>
      <c r="C380" s="196"/>
      <c r="D380" s="196" t="s">
        <v>828</v>
      </c>
      <c r="E380" s="196" t="s">
        <v>835</v>
      </c>
      <c r="F380" s="196" t="s">
        <v>1154</v>
      </c>
      <c r="G380" s="196" t="s">
        <v>831</v>
      </c>
      <c r="H380" s="194" t="s">
        <v>837</v>
      </c>
      <c r="I380" s="194" t="s">
        <v>838</v>
      </c>
      <c r="J380" s="196" t="s">
        <v>834</v>
      </c>
      <c r="K380" s="196" t="s">
        <v>1155</v>
      </c>
    </row>
    <row r="381" s="191" customFormat="1" ht="52.5" customHeight="1" outlineLevel="1" spans="1:11">
      <c r="A381" s="196"/>
      <c r="B381" s="198"/>
      <c r="C381" s="196"/>
      <c r="D381" s="196" t="s">
        <v>828</v>
      </c>
      <c r="E381" s="196" t="s">
        <v>835</v>
      </c>
      <c r="F381" s="196" t="s">
        <v>1156</v>
      </c>
      <c r="G381" s="196" t="s">
        <v>831</v>
      </c>
      <c r="H381" s="194" t="s">
        <v>837</v>
      </c>
      <c r="I381" s="194" t="s">
        <v>838</v>
      </c>
      <c r="J381" s="196" t="s">
        <v>834</v>
      </c>
      <c r="K381" s="196" t="s">
        <v>1157</v>
      </c>
    </row>
    <row r="382" s="191" customFormat="1" ht="52.5" customHeight="1" outlineLevel="1" spans="1:11">
      <c r="A382" s="196"/>
      <c r="B382" s="198"/>
      <c r="C382" s="196"/>
      <c r="D382" s="196" t="s">
        <v>828</v>
      </c>
      <c r="E382" s="196" t="s">
        <v>839</v>
      </c>
      <c r="F382" s="196" t="s">
        <v>899</v>
      </c>
      <c r="G382" s="196" t="s">
        <v>831</v>
      </c>
      <c r="H382" s="194" t="s">
        <v>900</v>
      </c>
      <c r="I382" s="194" t="s">
        <v>900</v>
      </c>
      <c r="J382" s="196" t="s">
        <v>853</v>
      </c>
      <c r="K382" s="196" t="s">
        <v>1158</v>
      </c>
    </row>
    <row r="383" s="191" customFormat="1" ht="52.5" customHeight="1" outlineLevel="1" spans="1:11">
      <c r="A383" s="196"/>
      <c r="B383" s="198"/>
      <c r="C383" s="196"/>
      <c r="D383" s="196" t="s">
        <v>849</v>
      </c>
      <c r="E383" s="196" t="s">
        <v>891</v>
      </c>
      <c r="F383" s="196" t="s">
        <v>1159</v>
      </c>
      <c r="G383" s="196" t="s">
        <v>831</v>
      </c>
      <c r="H383" s="194" t="s">
        <v>852</v>
      </c>
      <c r="I383" s="194" t="s">
        <v>852</v>
      </c>
      <c r="J383" s="196" t="s">
        <v>853</v>
      </c>
      <c r="K383" s="196" t="s">
        <v>1160</v>
      </c>
    </row>
    <row r="384" s="191" customFormat="1" ht="52.5" customHeight="1" outlineLevel="1" spans="1:11">
      <c r="A384" s="196"/>
      <c r="B384" s="198"/>
      <c r="C384" s="196"/>
      <c r="D384" s="196" t="s">
        <v>854</v>
      </c>
      <c r="E384" s="196" t="s">
        <v>855</v>
      </c>
      <c r="F384" s="196" t="s">
        <v>1161</v>
      </c>
      <c r="G384" s="196" t="s">
        <v>857</v>
      </c>
      <c r="H384" s="194" t="s">
        <v>861</v>
      </c>
      <c r="I384" s="194" t="s">
        <v>838</v>
      </c>
      <c r="J384" s="196" t="s">
        <v>834</v>
      </c>
      <c r="K384" s="196" t="s">
        <v>1162</v>
      </c>
    </row>
    <row r="385" s="191" customFormat="1" ht="52.5" customHeight="1" outlineLevel="1" spans="1:11">
      <c r="A385" s="196" t="s">
        <v>764</v>
      </c>
      <c r="B385" s="198" t="s">
        <v>801</v>
      </c>
      <c r="C385" s="196" t="s">
        <v>1217</v>
      </c>
      <c r="D385" s="196" t="s">
        <v>828</v>
      </c>
      <c r="E385" s="196" t="s">
        <v>829</v>
      </c>
      <c r="F385" s="196" t="s">
        <v>1218</v>
      </c>
      <c r="G385" s="196" t="s">
        <v>857</v>
      </c>
      <c r="H385" s="194" t="s">
        <v>1116</v>
      </c>
      <c r="I385" s="194" t="s">
        <v>838</v>
      </c>
      <c r="J385" s="196" t="s">
        <v>834</v>
      </c>
      <c r="K385" s="196" t="s">
        <v>1219</v>
      </c>
    </row>
    <row r="386" s="191" customFormat="1" ht="52.5" customHeight="1" outlineLevel="1" spans="1:11">
      <c r="A386" s="196"/>
      <c r="B386" s="198"/>
      <c r="C386" s="196"/>
      <c r="D386" s="196" t="s">
        <v>828</v>
      </c>
      <c r="E386" s="196" t="s">
        <v>835</v>
      </c>
      <c r="F386" s="196" t="s">
        <v>1117</v>
      </c>
      <c r="G386" s="196" t="s">
        <v>831</v>
      </c>
      <c r="H386" s="194" t="s">
        <v>1118</v>
      </c>
      <c r="I386" s="194" t="s">
        <v>1220</v>
      </c>
      <c r="J386" s="196" t="s">
        <v>853</v>
      </c>
      <c r="K386" s="196" t="s">
        <v>1176</v>
      </c>
    </row>
    <row r="387" s="191" customFormat="1" ht="52.5" customHeight="1" outlineLevel="1" spans="1:11">
      <c r="A387" s="196"/>
      <c r="B387" s="198"/>
      <c r="C387" s="196"/>
      <c r="D387" s="196" t="s">
        <v>828</v>
      </c>
      <c r="E387" s="196" t="s">
        <v>839</v>
      </c>
      <c r="F387" s="196" t="s">
        <v>1119</v>
      </c>
      <c r="G387" s="196" t="s">
        <v>831</v>
      </c>
      <c r="H387" s="194" t="s">
        <v>900</v>
      </c>
      <c r="I387" s="194" t="s">
        <v>900</v>
      </c>
      <c r="J387" s="196" t="s">
        <v>853</v>
      </c>
      <c r="K387" s="196" t="s">
        <v>1120</v>
      </c>
    </row>
    <row r="388" s="191" customFormat="1" ht="52.5" customHeight="1" outlineLevel="1" spans="1:11">
      <c r="A388" s="196"/>
      <c r="B388" s="198"/>
      <c r="C388" s="196"/>
      <c r="D388" s="196" t="s">
        <v>849</v>
      </c>
      <c r="E388" s="196" t="s">
        <v>850</v>
      </c>
      <c r="F388" s="196" t="s">
        <v>1121</v>
      </c>
      <c r="G388" s="196" t="s">
        <v>831</v>
      </c>
      <c r="H388" s="194" t="s">
        <v>1122</v>
      </c>
      <c r="I388" s="194" t="s">
        <v>1123</v>
      </c>
      <c r="J388" s="196" t="s">
        <v>853</v>
      </c>
      <c r="K388" s="196" t="s">
        <v>1181</v>
      </c>
    </row>
    <row r="389" s="191" customFormat="1" ht="52.5" customHeight="1" outlineLevel="1" spans="1:11">
      <c r="A389" s="196"/>
      <c r="B389" s="198"/>
      <c r="C389" s="196"/>
      <c r="D389" s="196" t="s">
        <v>849</v>
      </c>
      <c r="E389" s="196" t="s">
        <v>850</v>
      </c>
      <c r="F389" s="196" t="s">
        <v>1124</v>
      </c>
      <c r="G389" s="196" t="s">
        <v>831</v>
      </c>
      <c r="H389" s="194" t="s">
        <v>1122</v>
      </c>
      <c r="I389" s="194" t="s">
        <v>1123</v>
      </c>
      <c r="J389" s="196" t="s">
        <v>853</v>
      </c>
      <c r="K389" s="196" t="s">
        <v>1182</v>
      </c>
    </row>
    <row r="390" s="191" customFormat="1" ht="52.5" customHeight="1" outlineLevel="1" spans="1:11">
      <c r="A390" s="196"/>
      <c r="B390" s="198"/>
      <c r="C390" s="196"/>
      <c r="D390" s="196" t="s">
        <v>849</v>
      </c>
      <c r="E390" s="196" t="s">
        <v>891</v>
      </c>
      <c r="F390" s="196" t="s">
        <v>1221</v>
      </c>
      <c r="G390" s="196" t="s">
        <v>831</v>
      </c>
      <c r="H390" s="194" t="s">
        <v>852</v>
      </c>
      <c r="I390" s="194" t="s">
        <v>852</v>
      </c>
      <c r="J390" s="196" t="s">
        <v>853</v>
      </c>
      <c r="K390" s="196" t="s">
        <v>1184</v>
      </c>
    </row>
    <row r="391" s="191" customFormat="1" ht="52.5" customHeight="1" outlineLevel="1" spans="1:11">
      <c r="A391" s="196"/>
      <c r="B391" s="198"/>
      <c r="C391" s="196"/>
      <c r="D391" s="196" t="s">
        <v>854</v>
      </c>
      <c r="E391" s="196" t="s">
        <v>855</v>
      </c>
      <c r="F391" s="196" t="s">
        <v>855</v>
      </c>
      <c r="G391" s="196" t="s">
        <v>857</v>
      </c>
      <c r="H391" s="194" t="s">
        <v>1222</v>
      </c>
      <c r="I391" s="194" t="s">
        <v>838</v>
      </c>
      <c r="J391" s="196" t="s">
        <v>853</v>
      </c>
      <c r="K391" s="196" t="s">
        <v>1186</v>
      </c>
    </row>
    <row r="392" s="191" customFormat="1" ht="52.5" customHeight="1" outlineLevel="1" spans="1:11">
      <c r="A392" s="196" t="s">
        <v>758</v>
      </c>
      <c r="B392" s="198" t="s">
        <v>802</v>
      </c>
      <c r="C392" s="196" t="s">
        <v>1134</v>
      </c>
      <c r="D392" s="196" t="s">
        <v>828</v>
      </c>
      <c r="E392" s="196" t="s">
        <v>829</v>
      </c>
      <c r="F392" s="196" t="s">
        <v>1152</v>
      </c>
      <c r="G392" s="196" t="s">
        <v>831</v>
      </c>
      <c r="H392" s="194" t="s">
        <v>987</v>
      </c>
      <c r="I392" s="194" t="s">
        <v>988</v>
      </c>
      <c r="J392" s="196" t="s">
        <v>834</v>
      </c>
      <c r="K392" s="196" t="s">
        <v>1152</v>
      </c>
    </row>
    <row r="393" s="191" customFormat="1" ht="52.5" customHeight="1" outlineLevel="1" spans="1:11">
      <c r="A393" s="196"/>
      <c r="B393" s="198"/>
      <c r="C393" s="196"/>
      <c r="D393" s="196" t="s">
        <v>828</v>
      </c>
      <c r="E393" s="196" t="s">
        <v>829</v>
      </c>
      <c r="F393" s="196" t="s">
        <v>1138</v>
      </c>
      <c r="G393" s="196" t="s">
        <v>831</v>
      </c>
      <c r="H393" s="194" t="s">
        <v>233</v>
      </c>
      <c r="I393" s="194" t="s">
        <v>833</v>
      </c>
      <c r="J393" s="196" t="s">
        <v>834</v>
      </c>
      <c r="K393" s="196" t="s">
        <v>1138</v>
      </c>
    </row>
    <row r="394" s="191" customFormat="1" ht="52.5" customHeight="1" outlineLevel="1" spans="1:11">
      <c r="A394" s="196"/>
      <c r="B394" s="198"/>
      <c r="C394" s="196"/>
      <c r="D394" s="196" t="s">
        <v>828</v>
      </c>
      <c r="E394" s="196" t="s">
        <v>835</v>
      </c>
      <c r="F394" s="196" t="s">
        <v>936</v>
      </c>
      <c r="G394" s="196" t="s">
        <v>831</v>
      </c>
      <c r="H394" s="194" t="s">
        <v>900</v>
      </c>
      <c r="I394" s="194" t="s">
        <v>900</v>
      </c>
      <c r="J394" s="196" t="s">
        <v>853</v>
      </c>
      <c r="K394" s="196" t="s">
        <v>1285</v>
      </c>
    </row>
    <row r="395" s="191" customFormat="1" ht="52.5" customHeight="1" outlineLevel="1" spans="1:11">
      <c r="A395" s="196"/>
      <c r="B395" s="198"/>
      <c r="C395" s="196"/>
      <c r="D395" s="196" t="s">
        <v>849</v>
      </c>
      <c r="E395" s="196" t="s">
        <v>891</v>
      </c>
      <c r="F395" s="196" t="s">
        <v>1139</v>
      </c>
      <c r="G395" s="196" t="s">
        <v>831</v>
      </c>
      <c r="H395" s="194" t="s">
        <v>852</v>
      </c>
      <c r="I395" s="194" t="s">
        <v>843</v>
      </c>
      <c r="J395" s="196" t="s">
        <v>853</v>
      </c>
      <c r="K395" s="196" t="s">
        <v>1139</v>
      </c>
    </row>
    <row r="396" s="191" customFormat="1" ht="52.5" customHeight="1" outlineLevel="1" spans="1:11">
      <c r="A396" s="196"/>
      <c r="B396" s="198"/>
      <c r="C396" s="196"/>
      <c r="D396" s="196" t="s">
        <v>849</v>
      </c>
      <c r="E396" s="196" t="s">
        <v>891</v>
      </c>
      <c r="F396" s="196" t="s">
        <v>1140</v>
      </c>
      <c r="G396" s="196" t="s">
        <v>831</v>
      </c>
      <c r="H396" s="194" t="s">
        <v>852</v>
      </c>
      <c r="I396" s="194" t="s">
        <v>843</v>
      </c>
      <c r="J396" s="196" t="s">
        <v>853</v>
      </c>
      <c r="K396" s="196" t="s">
        <v>1140</v>
      </c>
    </row>
    <row r="397" s="191" customFormat="1" ht="52.5" customHeight="1" outlineLevel="1" spans="1:11">
      <c r="A397" s="196"/>
      <c r="B397" s="198"/>
      <c r="C397" s="196"/>
      <c r="D397" s="196" t="s">
        <v>854</v>
      </c>
      <c r="E397" s="196" t="s">
        <v>855</v>
      </c>
      <c r="F397" s="196" t="s">
        <v>1141</v>
      </c>
      <c r="G397" s="196" t="s">
        <v>857</v>
      </c>
      <c r="H397" s="194" t="s">
        <v>861</v>
      </c>
      <c r="I397" s="194" t="s">
        <v>838</v>
      </c>
      <c r="J397" s="196" t="s">
        <v>853</v>
      </c>
      <c r="K397" s="196" t="s">
        <v>1141</v>
      </c>
    </row>
    <row r="398" s="191" customFormat="1" ht="52.5" customHeight="1" outlineLevel="1" spans="1:11">
      <c r="A398" s="196" t="s">
        <v>803</v>
      </c>
      <c r="B398" s="198" t="s">
        <v>804</v>
      </c>
      <c r="C398" s="196" t="s">
        <v>1127</v>
      </c>
      <c r="D398" s="196" t="s">
        <v>828</v>
      </c>
      <c r="E398" s="196" t="s">
        <v>829</v>
      </c>
      <c r="F398" s="196" t="s">
        <v>1128</v>
      </c>
      <c r="G398" s="196" t="s">
        <v>831</v>
      </c>
      <c r="H398" s="194" t="s">
        <v>227</v>
      </c>
      <c r="I398" s="194" t="s">
        <v>905</v>
      </c>
      <c r="J398" s="196" t="s">
        <v>834</v>
      </c>
      <c r="K398" s="196" t="s">
        <v>1286</v>
      </c>
    </row>
    <row r="399" s="191" customFormat="1" ht="52.5" customHeight="1" outlineLevel="1" spans="1:11">
      <c r="A399" s="196"/>
      <c r="B399" s="198"/>
      <c r="C399" s="196"/>
      <c r="D399" s="196" t="s">
        <v>849</v>
      </c>
      <c r="E399" s="196" t="s">
        <v>850</v>
      </c>
      <c r="F399" s="196" t="s">
        <v>1287</v>
      </c>
      <c r="G399" s="196" t="s">
        <v>857</v>
      </c>
      <c r="H399" s="194" t="s">
        <v>861</v>
      </c>
      <c r="I399" s="194" t="s">
        <v>838</v>
      </c>
      <c r="J399" s="196" t="s">
        <v>834</v>
      </c>
      <c r="K399" s="196" t="s">
        <v>1286</v>
      </c>
    </row>
    <row r="400" s="191" customFormat="1" ht="52.5" customHeight="1" outlineLevel="1" spans="1:11">
      <c r="A400" s="196"/>
      <c r="B400" s="198"/>
      <c r="C400" s="196"/>
      <c r="D400" s="196" t="s">
        <v>849</v>
      </c>
      <c r="E400" s="196" t="s">
        <v>891</v>
      </c>
      <c r="F400" s="196" t="s">
        <v>1131</v>
      </c>
      <c r="G400" s="196" t="s">
        <v>831</v>
      </c>
      <c r="H400" s="194" t="s">
        <v>1132</v>
      </c>
      <c r="I400" s="194" t="s">
        <v>843</v>
      </c>
      <c r="J400" s="196" t="s">
        <v>853</v>
      </c>
      <c r="K400" s="196" t="s">
        <v>1286</v>
      </c>
    </row>
    <row r="401" s="191" customFormat="1" ht="52.5" customHeight="1" outlineLevel="1" spans="1:11">
      <c r="A401" s="196"/>
      <c r="B401" s="198"/>
      <c r="C401" s="196"/>
      <c r="D401" s="196" t="s">
        <v>854</v>
      </c>
      <c r="E401" s="196" t="s">
        <v>855</v>
      </c>
      <c r="F401" s="196" t="s">
        <v>1288</v>
      </c>
      <c r="G401" s="196" t="s">
        <v>831</v>
      </c>
      <c r="H401" s="194" t="s">
        <v>863</v>
      </c>
      <c r="I401" s="194" t="s">
        <v>838</v>
      </c>
      <c r="J401" s="196" t="s">
        <v>853</v>
      </c>
      <c r="K401" s="196" t="s">
        <v>1286</v>
      </c>
    </row>
    <row r="402" s="191" customFormat="1" ht="52.5" customHeight="1" outlineLevel="1" spans="1:11">
      <c r="A402" s="196" t="s">
        <v>697</v>
      </c>
      <c r="B402" s="198" t="s">
        <v>800</v>
      </c>
      <c r="C402" s="196" t="s">
        <v>1194</v>
      </c>
      <c r="D402" s="196" t="s">
        <v>828</v>
      </c>
      <c r="E402" s="196" t="s">
        <v>829</v>
      </c>
      <c r="F402" s="196" t="s">
        <v>1195</v>
      </c>
      <c r="G402" s="196" t="s">
        <v>831</v>
      </c>
      <c r="H402" s="194" t="s">
        <v>832</v>
      </c>
      <c r="I402" s="194" t="s">
        <v>1196</v>
      </c>
      <c r="J402" s="196" t="s">
        <v>834</v>
      </c>
      <c r="K402" s="196" t="s">
        <v>1197</v>
      </c>
    </row>
    <row r="403" s="191" customFormat="1" ht="52.5" customHeight="1" outlineLevel="1" spans="1:11">
      <c r="A403" s="196"/>
      <c r="B403" s="198"/>
      <c r="C403" s="196"/>
      <c r="D403" s="196" t="s">
        <v>828</v>
      </c>
      <c r="E403" s="196" t="s">
        <v>829</v>
      </c>
      <c r="F403" s="196" t="s">
        <v>1198</v>
      </c>
      <c r="G403" s="196" t="s">
        <v>831</v>
      </c>
      <c r="H403" s="194" t="s">
        <v>1289</v>
      </c>
      <c r="I403" s="194" t="s">
        <v>833</v>
      </c>
      <c r="J403" s="196" t="s">
        <v>834</v>
      </c>
      <c r="K403" s="196" t="s">
        <v>1200</v>
      </c>
    </row>
    <row r="404" s="191" customFormat="1" ht="52.5" customHeight="1" outlineLevel="1" spans="1:11">
      <c r="A404" s="196"/>
      <c r="B404" s="198"/>
      <c r="C404" s="196"/>
      <c r="D404" s="196" t="s">
        <v>849</v>
      </c>
      <c r="E404" s="196" t="s">
        <v>850</v>
      </c>
      <c r="F404" s="196" t="s">
        <v>1201</v>
      </c>
      <c r="G404" s="196" t="s">
        <v>831</v>
      </c>
      <c r="H404" s="194" t="s">
        <v>959</v>
      </c>
      <c r="I404" s="194" t="s">
        <v>959</v>
      </c>
      <c r="J404" s="196" t="s">
        <v>853</v>
      </c>
      <c r="K404" s="196" t="s">
        <v>1202</v>
      </c>
    </row>
    <row r="405" s="191" customFormat="1" ht="52.5" customHeight="1" outlineLevel="1" spans="1:11">
      <c r="A405" s="196"/>
      <c r="B405" s="198"/>
      <c r="C405" s="196"/>
      <c r="D405" s="196" t="s">
        <v>849</v>
      </c>
      <c r="E405" s="196" t="s">
        <v>891</v>
      </c>
      <c r="F405" s="196" t="s">
        <v>1203</v>
      </c>
      <c r="G405" s="196" t="s">
        <v>831</v>
      </c>
      <c r="H405" s="194" t="s">
        <v>1123</v>
      </c>
      <c r="I405" s="194" t="s">
        <v>1123</v>
      </c>
      <c r="J405" s="196" t="s">
        <v>853</v>
      </c>
      <c r="K405" s="196" t="s">
        <v>1204</v>
      </c>
    </row>
    <row r="406" s="191" customFormat="1" ht="52.5" customHeight="1" outlineLevel="1" spans="1:11">
      <c r="A406" s="196"/>
      <c r="B406" s="198"/>
      <c r="C406" s="196"/>
      <c r="D406" s="196" t="s">
        <v>854</v>
      </c>
      <c r="E406" s="196" t="s">
        <v>855</v>
      </c>
      <c r="F406" s="196" t="s">
        <v>855</v>
      </c>
      <c r="G406" s="196" t="s">
        <v>857</v>
      </c>
      <c r="H406" s="194" t="s">
        <v>861</v>
      </c>
      <c r="I406" s="194" t="s">
        <v>838</v>
      </c>
      <c r="J406" s="196" t="s">
        <v>834</v>
      </c>
      <c r="K406" s="196" t="s">
        <v>1207</v>
      </c>
    </row>
    <row r="407" s="191" customFormat="1" ht="52.5" customHeight="1" outlineLevel="1" spans="1:11">
      <c r="A407" s="196"/>
      <c r="B407" s="198"/>
      <c r="C407" s="196"/>
      <c r="D407" s="196" t="s">
        <v>854</v>
      </c>
      <c r="E407" s="196" t="s">
        <v>855</v>
      </c>
      <c r="F407" s="196" t="s">
        <v>1205</v>
      </c>
      <c r="G407" s="196" t="s">
        <v>857</v>
      </c>
      <c r="H407" s="194" t="s">
        <v>861</v>
      </c>
      <c r="I407" s="194" t="s">
        <v>838</v>
      </c>
      <c r="J407" s="196" t="s">
        <v>834</v>
      </c>
      <c r="K407" s="196" t="s">
        <v>1206</v>
      </c>
    </row>
    <row r="408" s="191" customFormat="1" ht="52.5" customHeight="1" spans="1:11">
      <c r="A408" s="194" t="s">
        <v>85</v>
      </c>
      <c r="B408" s="194"/>
      <c r="C408" s="200"/>
      <c r="D408" s="200"/>
      <c r="E408" s="200"/>
      <c r="F408" s="200"/>
      <c r="G408" s="200"/>
      <c r="H408" s="200"/>
      <c r="I408" s="200"/>
      <c r="J408" s="200"/>
      <c r="K408" s="200"/>
    </row>
    <row r="409" s="191" customFormat="1" ht="52.5" customHeight="1" outlineLevel="1" spans="1:11">
      <c r="A409" s="196" t="s">
        <v>748</v>
      </c>
      <c r="B409" s="198" t="s">
        <v>807</v>
      </c>
      <c r="C409" s="196" t="s">
        <v>1217</v>
      </c>
      <c r="D409" s="196" t="s">
        <v>828</v>
      </c>
      <c r="E409" s="196" t="s">
        <v>829</v>
      </c>
      <c r="F409" s="196" t="s">
        <v>1218</v>
      </c>
      <c r="G409" s="196" t="s">
        <v>857</v>
      </c>
      <c r="H409" s="194" t="s">
        <v>1116</v>
      </c>
      <c r="I409" s="194" t="s">
        <v>838</v>
      </c>
      <c r="J409" s="196" t="s">
        <v>834</v>
      </c>
      <c r="K409" s="196" t="s">
        <v>1219</v>
      </c>
    </row>
    <row r="410" s="191" customFormat="1" ht="52.5" customHeight="1" outlineLevel="1" spans="1:11">
      <c r="A410" s="196"/>
      <c r="B410" s="198"/>
      <c r="C410" s="196"/>
      <c r="D410" s="196" t="s">
        <v>828</v>
      </c>
      <c r="E410" s="196" t="s">
        <v>835</v>
      </c>
      <c r="F410" s="196" t="s">
        <v>1117</v>
      </c>
      <c r="G410" s="196" t="s">
        <v>831</v>
      </c>
      <c r="H410" s="194" t="s">
        <v>1118</v>
      </c>
      <c r="I410" s="194" t="s">
        <v>1220</v>
      </c>
      <c r="J410" s="196" t="s">
        <v>853</v>
      </c>
      <c r="K410" s="196" t="s">
        <v>1176</v>
      </c>
    </row>
    <row r="411" s="191" customFormat="1" ht="52.5" customHeight="1" outlineLevel="1" spans="1:11">
      <c r="A411" s="196"/>
      <c r="B411" s="198"/>
      <c r="C411" s="196"/>
      <c r="D411" s="196" t="s">
        <v>828</v>
      </c>
      <c r="E411" s="196" t="s">
        <v>839</v>
      </c>
      <c r="F411" s="196" t="s">
        <v>1119</v>
      </c>
      <c r="G411" s="196" t="s">
        <v>831</v>
      </c>
      <c r="H411" s="194" t="s">
        <v>900</v>
      </c>
      <c r="I411" s="194" t="s">
        <v>900</v>
      </c>
      <c r="J411" s="196" t="s">
        <v>853</v>
      </c>
      <c r="K411" s="196" t="s">
        <v>1120</v>
      </c>
    </row>
    <row r="412" s="191" customFormat="1" ht="52.5" customHeight="1" outlineLevel="1" spans="1:11">
      <c r="A412" s="196"/>
      <c r="B412" s="198"/>
      <c r="C412" s="196"/>
      <c r="D412" s="196" t="s">
        <v>849</v>
      </c>
      <c r="E412" s="196" t="s">
        <v>850</v>
      </c>
      <c r="F412" s="196" t="s">
        <v>1121</v>
      </c>
      <c r="G412" s="196" t="s">
        <v>831</v>
      </c>
      <c r="H412" s="194" t="s">
        <v>1122</v>
      </c>
      <c r="I412" s="194" t="s">
        <v>1123</v>
      </c>
      <c r="J412" s="196" t="s">
        <v>853</v>
      </c>
      <c r="K412" s="196" t="s">
        <v>1181</v>
      </c>
    </row>
    <row r="413" s="191" customFormat="1" ht="52.5" customHeight="1" outlineLevel="1" spans="1:11">
      <c r="A413" s="196"/>
      <c r="B413" s="198"/>
      <c r="C413" s="196"/>
      <c r="D413" s="196" t="s">
        <v>849</v>
      </c>
      <c r="E413" s="196" t="s">
        <v>850</v>
      </c>
      <c r="F413" s="196" t="s">
        <v>1124</v>
      </c>
      <c r="G413" s="196" t="s">
        <v>831</v>
      </c>
      <c r="H413" s="194" t="s">
        <v>1122</v>
      </c>
      <c r="I413" s="194" t="s">
        <v>1123</v>
      </c>
      <c r="J413" s="196" t="s">
        <v>853</v>
      </c>
      <c r="K413" s="196" t="s">
        <v>1182</v>
      </c>
    </row>
    <row r="414" s="191" customFormat="1" ht="52.5" customHeight="1" outlineLevel="1" spans="1:11">
      <c r="A414" s="196"/>
      <c r="B414" s="198"/>
      <c r="C414" s="196"/>
      <c r="D414" s="196" t="s">
        <v>849</v>
      </c>
      <c r="E414" s="196" t="s">
        <v>891</v>
      </c>
      <c r="F414" s="196" t="s">
        <v>1221</v>
      </c>
      <c r="G414" s="196" t="s">
        <v>831</v>
      </c>
      <c r="H414" s="194" t="s">
        <v>852</v>
      </c>
      <c r="I414" s="194" t="s">
        <v>852</v>
      </c>
      <c r="J414" s="196" t="s">
        <v>853</v>
      </c>
      <c r="K414" s="196" t="s">
        <v>1184</v>
      </c>
    </row>
    <row r="415" s="191" customFormat="1" ht="52.5" customHeight="1" outlineLevel="1" spans="1:11">
      <c r="A415" s="196"/>
      <c r="B415" s="198"/>
      <c r="C415" s="196"/>
      <c r="D415" s="196" t="s">
        <v>854</v>
      </c>
      <c r="E415" s="196" t="s">
        <v>855</v>
      </c>
      <c r="F415" s="196" t="s">
        <v>855</v>
      </c>
      <c r="G415" s="196" t="s">
        <v>857</v>
      </c>
      <c r="H415" s="194" t="s">
        <v>1222</v>
      </c>
      <c r="I415" s="194" t="s">
        <v>838</v>
      </c>
      <c r="J415" s="196" t="s">
        <v>853</v>
      </c>
      <c r="K415" s="196" t="s">
        <v>1186</v>
      </c>
    </row>
    <row r="416" s="191" customFormat="1" ht="52.5" customHeight="1" outlineLevel="1" spans="1:11">
      <c r="A416" s="196" t="s">
        <v>758</v>
      </c>
      <c r="B416" s="198" t="s">
        <v>808</v>
      </c>
      <c r="C416" s="196" t="s">
        <v>1134</v>
      </c>
      <c r="D416" s="196" t="s">
        <v>828</v>
      </c>
      <c r="E416" s="196" t="s">
        <v>829</v>
      </c>
      <c r="F416" s="196" t="s">
        <v>1152</v>
      </c>
      <c r="G416" s="196" t="s">
        <v>831</v>
      </c>
      <c r="H416" s="194" t="s">
        <v>987</v>
      </c>
      <c r="I416" s="194" t="s">
        <v>988</v>
      </c>
      <c r="J416" s="196" t="s">
        <v>834</v>
      </c>
      <c r="K416" s="196" t="s">
        <v>1152</v>
      </c>
    </row>
    <row r="417" s="191" customFormat="1" ht="52.5" customHeight="1" outlineLevel="1" spans="1:11">
      <c r="A417" s="196"/>
      <c r="B417" s="198"/>
      <c r="C417" s="196"/>
      <c r="D417" s="196" t="s">
        <v>828</v>
      </c>
      <c r="E417" s="196" t="s">
        <v>829</v>
      </c>
      <c r="F417" s="196" t="s">
        <v>1138</v>
      </c>
      <c r="G417" s="196" t="s">
        <v>831</v>
      </c>
      <c r="H417" s="194" t="s">
        <v>233</v>
      </c>
      <c r="I417" s="194" t="s">
        <v>833</v>
      </c>
      <c r="J417" s="196" t="s">
        <v>834</v>
      </c>
      <c r="K417" s="196" t="s">
        <v>1138</v>
      </c>
    </row>
    <row r="418" s="191" customFormat="1" ht="52.5" customHeight="1" outlineLevel="1" spans="1:11">
      <c r="A418" s="196"/>
      <c r="B418" s="198"/>
      <c r="C418" s="196"/>
      <c r="D418" s="196" t="s">
        <v>828</v>
      </c>
      <c r="E418" s="196" t="s">
        <v>835</v>
      </c>
      <c r="F418" s="196" t="s">
        <v>936</v>
      </c>
      <c r="G418" s="196" t="s">
        <v>831</v>
      </c>
      <c r="H418" s="194" t="s">
        <v>900</v>
      </c>
      <c r="I418" s="194" t="s">
        <v>900</v>
      </c>
      <c r="J418" s="196" t="s">
        <v>853</v>
      </c>
      <c r="K418" s="196" t="s">
        <v>1285</v>
      </c>
    </row>
    <row r="419" s="191" customFormat="1" ht="52.5" customHeight="1" outlineLevel="1" spans="1:11">
      <c r="A419" s="196"/>
      <c r="B419" s="198"/>
      <c r="C419" s="196"/>
      <c r="D419" s="196" t="s">
        <v>849</v>
      </c>
      <c r="E419" s="196" t="s">
        <v>891</v>
      </c>
      <c r="F419" s="196" t="s">
        <v>1139</v>
      </c>
      <c r="G419" s="196" t="s">
        <v>831</v>
      </c>
      <c r="H419" s="194" t="s">
        <v>852</v>
      </c>
      <c r="I419" s="194" t="s">
        <v>843</v>
      </c>
      <c r="J419" s="196" t="s">
        <v>853</v>
      </c>
      <c r="K419" s="196" t="s">
        <v>1139</v>
      </c>
    </row>
    <row r="420" s="191" customFormat="1" ht="52.5" customHeight="1" outlineLevel="1" spans="1:11">
      <c r="A420" s="196"/>
      <c r="B420" s="198"/>
      <c r="C420" s="196"/>
      <c r="D420" s="196" t="s">
        <v>849</v>
      </c>
      <c r="E420" s="196" t="s">
        <v>891</v>
      </c>
      <c r="F420" s="196" t="s">
        <v>1140</v>
      </c>
      <c r="G420" s="196" t="s">
        <v>831</v>
      </c>
      <c r="H420" s="194" t="s">
        <v>852</v>
      </c>
      <c r="I420" s="194" t="s">
        <v>843</v>
      </c>
      <c r="J420" s="196" t="s">
        <v>853</v>
      </c>
      <c r="K420" s="196" t="s">
        <v>1140</v>
      </c>
    </row>
    <row r="421" s="191" customFormat="1" ht="52.5" customHeight="1" outlineLevel="1" spans="1:11">
      <c r="A421" s="196"/>
      <c r="B421" s="198"/>
      <c r="C421" s="196"/>
      <c r="D421" s="196" t="s">
        <v>854</v>
      </c>
      <c r="E421" s="196" t="s">
        <v>855</v>
      </c>
      <c r="F421" s="196" t="s">
        <v>1141</v>
      </c>
      <c r="G421" s="196" t="s">
        <v>857</v>
      </c>
      <c r="H421" s="194" t="s">
        <v>861</v>
      </c>
      <c r="I421" s="194" t="s">
        <v>838</v>
      </c>
      <c r="J421" s="196" t="s">
        <v>853</v>
      </c>
      <c r="K421" s="196" t="s">
        <v>1141</v>
      </c>
    </row>
    <row r="422" s="191" customFormat="1" ht="52.5" customHeight="1" outlineLevel="1" spans="1:11">
      <c r="A422" s="196" t="s">
        <v>776</v>
      </c>
      <c r="B422" s="198" t="s">
        <v>809</v>
      </c>
      <c r="C422" s="196" t="s">
        <v>1283</v>
      </c>
      <c r="D422" s="196" t="s">
        <v>828</v>
      </c>
      <c r="E422" s="196" t="s">
        <v>829</v>
      </c>
      <c r="F422" s="196" t="s">
        <v>1284</v>
      </c>
      <c r="G422" s="196" t="s">
        <v>831</v>
      </c>
      <c r="H422" s="194" t="s">
        <v>228</v>
      </c>
      <c r="I422" s="194" t="s">
        <v>833</v>
      </c>
      <c r="J422" s="196" t="s">
        <v>834</v>
      </c>
      <c r="K422" s="196" t="s">
        <v>1151</v>
      </c>
    </row>
    <row r="423" s="191" customFormat="1" ht="52.5" customHeight="1" outlineLevel="1" spans="1:11">
      <c r="A423" s="196"/>
      <c r="B423" s="198"/>
      <c r="C423" s="196"/>
      <c r="D423" s="196" t="s">
        <v>828</v>
      </c>
      <c r="E423" s="196" t="s">
        <v>829</v>
      </c>
      <c r="F423" s="196" t="s">
        <v>1152</v>
      </c>
      <c r="G423" s="196" t="s">
        <v>831</v>
      </c>
      <c r="H423" s="194" t="s">
        <v>987</v>
      </c>
      <c r="I423" s="194" t="s">
        <v>1000</v>
      </c>
      <c r="J423" s="196" t="s">
        <v>834</v>
      </c>
      <c r="K423" s="196" t="s">
        <v>1225</v>
      </c>
    </row>
    <row r="424" s="191" customFormat="1" ht="52.5" customHeight="1" outlineLevel="1" spans="1:11">
      <c r="A424" s="196"/>
      <c r="B424" s="198"/>
      <c r="C424" s="196"/>
      <c r="D424" s="196" t="s">
        <v>828</v>
      </c>
      <c r="E424" s="196" t="s">
        <v>835</v>
      </c>
      <c r="F424" s="196" t="s">
        <v>1154</v>
      </c>
      <c r="G424" s="196" t="s">
        <v>831</v>
      </c>
      <c r="H424" s="194" t="s">
        <v>837</v>
      </c>
      <c r="I424" s="194" t="s">
        <v>838</v>
      </c>
      <c r="J424" s="196" t="s">
        <v>834</v>
      </c>
      <c r="K424" s="196" t="s">
        <v>1155</v>
      </c>
    </row>
    <row r="425" s="191" customFormat="1" ht="52.5" customHeight="1" outlineLevel="1" spans="1:11">
      <c r="A425" s="196"/>
      <c r="B425" s="198"/>
      <c r="C425" s="196"/>
      <c r="D425" s="196" t="s">
        <v>828</v>
      </c>
      <c r="E425" s="196" t="s">
        <v>835</v>
      </c>
      <c r="F425" s="196" t="s">
        <v>1156</v>
      </c>
      <c r="G425" s="196" t="s">
        <v>831</v>
      </c>
      <c r="H425" s="194" t="s">
        <v>837</v>
      </c>
      <c r="I425" s="194" t="s">
        <v>838</v>
      </c>
      <c r="J425" s="196" t="s">
        <v>834</v>
      </c>
      <c r="K425" s="196" t="s">
        <v>1157</v>
      </c>
    </row>
    <row r="426" s="191" customFormat="1" ht="52.5" customHeight="1" outlineLevel="1" spans="1:11">
      <c r="A426" s="196"/>
      <c r="B426" s="198"/>
      <c r="C426" s="196"/>
      <c r="D426" s="196" t="s">
        <v>828</v>
      </c>
      <c r="E426" s="196" t="s">
        <v>839</v>
      </c>
      <c r="F426" s="196" t="s">
        <v>899</v>
      </c>
      <c r="G426" s="196" t="s">
        <v>831</v>
      </c>
      <c r="H426" s="194" t="s">
        <v>900</v>
      </c>
      <c r="I426" s="194" t="s">
        <v>900</v>
      </c>
      <c r="J426" s="196" t="s">
        <v>853</v>
      </c>
      <c r="K426" s="196" t="s">
        <v>1158</v>
      </c>
    </row>
    <row r="427" s="191" customFormat="1" ht="52.5" customHeight="1" outlineLevel="1" spans="1:11">
      <c r="A427" s="196"/>
      <c r="B427" s="198"/>
      <c r="C427" s="196"/>
      <c r="D427" s="196" t="s">
        <v>849</v>
      </c>
      <c r="E427" s="196" t="s">
        <v>891</v>
      </c>
      <c r="F427" s="196" t="s">
        <v>1159</v>
      </c>
      <c r="G427" s="196" t="s">
        <v>831</v>
      </c>
      <c r="H427" s="194" t="s">
        <v>852</v>
      </c>
      <c r="I427" s="194" t="s">
        <v>852</v>
      </c>
      <c r="J427" s="196" t="s">
        <v>853</v>
      </c>
      <c r="K427" s="196" t="s">
        <v>1160</v>
      </c>
    </row>
    <row r="428" s="191" customFormat="1" ht="52.5" customHeight="1" outlineLevel="1" spans="1:11">
      <c r="A428" s="196"/>
      <c r="B428" s="198"/>
      <c r="C428" s="196"/>
      <c r="D428" s="196" t="s">
        <v>854</v>
      </c>
      <c r="E428" s="196" t="s">
        <v>855</v>
      </c>
      <c r="F428" s="196" t="s">
        <v>1161</v>
      </c>
      <c r="G428" s="196" t="s">
        <v>857</v>
      </c>
      <c r="H428" s="194" t="s">
        <v>861</v>
      </c>
      <c r="I428" s="194" t="s">
        <v>838</v>
      </c>
      <c r="J428" s="196" t="s">
        <v>834</v>
      </c>
      <c r="K428" s="196" t="s">
        <v>1162</v>
      </c>
    </row>
    <row r="429" s="191" customFormat="1" ht="52.5" customHeight="1" outlineLevel="1" spans="1:11">
      <c r="A429" s="196" t="s">
        <v>742</v>
      </c>
      <c r="B429" s="198" t="s">
        <v>806</v>
      </c>
      <c r="C429" s="196" t="s">
        <v>1194</v>
      </c>
      <c r="D429" s="196" t="s">
        <v>828</v>
      </c>
      <c r="E429" s="196" t="s">
        <v>829</v>
      </c>
      <c r="F429" s="196" t="s">
        <v>1198</v>
      </c>
      <c r="G429" s="196" t="s">
        <v>831</v>
      </c>
      <c r="H429" s="194" t="s">
        <v>1199</v>
      </c>
      <c r="I429" s="194" t="s">
        <v>833</v>
      </c>
      <c r="J429" s="196" t="s">
        <v>834</v>
      </c>
      <c r="K429" s="196" t="s">
        <v>1200</v>
      </c>
    </row>
    <row r="430" s="191" customFormat="1" ht="52.5" customHeight="1" outlineLevel="1" spans="1:11">
      <c r="A430" s="196"/>
      <c r="B430" s="198"/>
      <c r="C430" s="196"/>
      <c r="D430" s="196" t="s">
        <v>828</v>
      </c>
      <c r="E430" s="196" t="s">
        <v>829</v>
      </c>
      <c r="F430" s="196" t="s">
        <v>1195</v>
      </c>
      <c r="G430" s="196" t="s">
        <v>831</v>
      </c>
      <c r="H430" s="194" t="s">
        <v>232</v>
      </c>
      <c r="I430" s="194" t="s">
        <v>1196</v>
      </c>
      <c r="J430" s="196" t="s">
        <v>834</v>
      </c>
      <c r="K430" s="196" t="s">
        <v>1197</v>
      </c>
    </row>
    <row r="431" s="191" customFormat="1" ht="52.5" customHeight="1" outlineLevel="1" spans="1:11">
      <c r="A431" s="196"/>
      <c r="B431" s="198"/>
      <c r="C431" s="196"/>
      <c r="D431" s="196" t="s">
        <v>849</v>
      </c>
      <c r="E431" s="196" t="s">
        <v>850</v>
      </c>
      <c r="F431" s="196" t="s">
        <v>1201</v>
      </c>
      <c r="G431" s="196" t="s">
        <v>831</v>
      </c>
      <c r="H431" s="194" t="s">
        <v>959</v>
      </c>
      <c r="I431" s="194" t="s">
        <v>959</v>
      </c>
      <c r="J431" s="196" t="s">
        <v>853</v>
      </c>
      <c r="K431" s="196" t="s">
        <v>1202</v>
      </c>
    </row>
    <row r="432" s="191" customFormat="1" ht="52.5" customHeight="1" outlineLevel="1" spans="1:11">
      <c r="A432" s="196"/>
      <c r="B432" s="198"/>
      <c r="C432" s="196"/>
      <c r="D432" s="196" t="s">
        <v>849</v>
      </c>
      <c r="E432" s="196" t="s">
        <v>891</v>
      </c>
      <c r="F432" s="196" t="s">
        <v>1203</v>
      </c>
      <c r="G432" s="196" t="s">
        <v>831</v>
      </c>
      <c r="H432" s="194" t="s">
        <v>1123</v>
      </c>
      <c r="I432" s="194" t="s">
        <v>1123</v>
      </c>
      <c r="J432" s="196" t="s">
        <v>853</v>
      </c>
      <c r="K432" s="196" t="s">
        <v>1204</v>
      </c>
    </row>
    <row r="433" s="191" customFormat="1" ht="52.5" customHeight="1" outlineLevel="1" spans="1:11">
      <c r="A433" s="196"/>
      <c r="B433" s="198"/>
      <c r="C433" s="196"/>
      <c r="D433" s="196" t="s">
        <v>854</v>
      </c>
      <c r="E433" s="196" t="s">
        <v>855</v>
      </c>
      <c r="F433" s="196" t="s">
        <v>855</v>
      </c>
      <c r="G433" s="196" t="s">
        <v>857</v>
      </c>
      <c r="H433" s="194" t="s">
        <v>861</v>
      </c>
      <c r="I433" s="194" t="s">
        <v>838</v>
      </c>
      <c r="J433" s="196" t="s">
        <v>834</v>
      </c>
      <c r="K433" s="196" t="s">
        <v>1207</v>
      </c>
    </row>
    <row r="434" s="191" customFormat="1" ht="52.5" customHeight="1" outlineLevel="1" spans="1:11">
      <c r="A434" s="196"/>
      <c r="B434" s="198"/>
      <c r="C434" s="196"/>
      <c r="D434" s="196" t="s">
        <v>854</v>
      </c>
      <c r="E434" s="196" t="s">
        <v>855</v>
      </c>
      <c r="F434" s="196" t="s">
        <v>1205</v>
      </c>
      <c r="G434" s="196" t="s">
        <v>857</v>
      </c>
      <c r="H434" s="194" t="s">
        <v>861</v>
      </c>
      <c r="I434" s="194" t="s">
        <v>838</v>
      </c>
      <c r="J434" s="196" t="s">
        <v>834</v>
      </c>
      <c r="K434" s="196" t="s">
        <v>1206</v>
      </c>
    </row>
    <row r="435" s="191" customFormat="1" ht="52.5" customHeight="1" spans="1:11">
      <c r="A435" s="194" t="s">
        <v>87</v>
      </c>
      <c r="B435" s="194"/>
      <c r="C435" s="200"/>
      <c r="D435" s="200"/>
      <c r="E435" s="200"/>
      <c r="F435" s="200"/>
      <c r="G435" s="200"/>
      <c r="H435" s="200"/>
      <c r="I435" s="200"/>
      <c r="J435" s="200"/>
      <c r="K435" s="200"/>
    </row>
    <row r="436" s="191" customFormat="1" ht="52.5" customHeight="1" outlineLevel="1" spans="1:11">
      <c r="A436" s="196" t="s">
        <v>705</v>
      </c>
      <c r="B436" s="198" t="s">
        <v>706</v>
      </c>
      <c r="C436" s="196" t="s">
        <v>827</v>
      </c>
      <c r="D436" s="196" t="s">
        <v>828</v>
      </c>
      <c r="E436" s="196" t="s">
        <v>829</v>
      </c>
      <c r="F436" s="196" t="s">
        <v>830</v>
      </c>
      <c r="G436" s="196" t="s">
        <v>831</v>
      </c>
      <c r="H436" s="194" t="s">
        <v>1290</v>
      </c>
      <c r="I436" s="194" t="s">
        <v>833</v>
      </c>
      <c r="J436" s="196" t="s">
        <v>834</v>
      </c>
      <c r="K436" s="196" t="s">
        <v>830</v>
      </c>
    </row>
    <row r="437" s="191" customFormat="1" ht="52.5" customHeight="1" outlineLevel="1" spans="1:11">
      <c r="A437" s="196"/>
      <c r="B437" s="198"/>
      <c r="C437" s="196"/>
      <c r="D437" s="196" t="s">
        <v>828</v>
      </c>
      <c r="E437" s="196" t="s">
        <v>835</v>
      </c>
      <c r="F437" s="196" t="s">
        <v>1291</v>
      </c>
      <c r="G437" s="196" t="s">
        <v>831</v>
      </c>
      <c r="H437" s="194" t="s">
        <v>837</v>
      </c>
      <c r="I437" s="194" t="s">
        <v>838</v>
      </c>
      <c r="J437" s="196" t="s">
        <v>853</v>
      </c>
      <c r="K437" s="196" t="s">
        <v>1291</v>
      </c>
    </row>
    <row r="438" s="191" customFormat="1" ht="52.5" customHeight="1" outlineLevel="1" spans="1:11">
      <c r="A438" s="196"/>
      <c r="B438" s="198"/>
      <c r="C438" s="196"/>
      <c r="D438" s="196" t="s">
        <v>828</v>
      </c>
      <c r="E438" s="196" t="s">
        <v>839</v>
      </c>
      <c r="F438" s="196" t="s">
        <v>840</v>
      </c>
      <c r="G438" s="196" t="s">
        <v>831</v>
      </c>
      <c r="H438" s="194" t="s">
        <v>1292</v>
      </c>
      <c r="I438" s="194" t="s">
        <v>843</v>
      </c>
      <c r="J438" s="196" t="s">
        <v>853</v>
      </c>
      <c r="K438" s="196" t="s">
        <v>840</v>
      </c>
    </row>
    <row r="439" s="191" customFormat="1" ht="52.5" customHeight="1" outlineLevel="1" spans="1:11">
      <c r="A439" s="196"/>
      <c r="B439" s="198"/>
      <c r="C439" s="196"/>
      <c r="D439" s="196" t="s">
        <v>849</v>
      </c>
      <c r="E439" s="196" t="s">
        <v>850</v>
      </c>
      <c r="F439" s="196" t="s">
        <v>851</v>
      </c>
      <c r="G439" s="196" t="s">
        <v>831</v>
      </c>
      <c r="H439" s="194" t="s">
        <v>852</v>
      </c>
      <c r="I439" s="194" t="s">
        <v>843</v>
      </c>
      <c r="J439" s="196" t="s">
        <v>853</v>
      </c>
      <c r="K439" s="196" t="s">
        <v>851</v>
      </c>
    </row>
    <row r="440" s="191" customFormat="1" ht="52.5" customHeight="1" outlineLevel="1" spans="1:11">
      <c r="A440" s="196"/>
      <c r="B440" s="198"/>
      <c r="C440" s="196"/>
      <c r="D440" s="196" t="s">
        <v>854</v>
      </c>
      <c r="E440" s="196" t="s">
        <v>855</v>
      </c>
      <c r="F440" s="196" t="s">
        <v>856</v>
      </c>
      <c r="G440" s="196" t="s">
        <v>831</v>
      </c>
      <c r="H440" s="194" t="s">
        <v>858</v>
      </c>
      <c r="I440" s="194" t="s">
        <v>838</v>
      </c>
      <c r="J440" s="196" t="s">
        <v>853</v>
      </c>
      <c r="K440" s="196" t="s">
        <v>856</v>
      </c>
    </row>
    <row r="441" s="191" customFormat="1" ht="52.5" customHeight="1" outlineLevel="1" spans="1:11">
      <c r="A441" s="196" t="s">
        <v>703</v>
      </c>
      <c r="B441" s="198" t="s">
        <v>704</v>
      </c>
      <c r="C441" s="196" t="s">
        <v>1293</v>
      </c>
      <c r="D441" s="196" t="s">
        <v>828</v>
      </c>
      <c r="E441" s="196" t="s">
        <v>829</v>
      </c>
      <c r="F441" s="196" t="s">
        <v>1294</v>
      </c>
      <c r="G441" s="196" t="s">
        <v>857</v>
      </c>
      <c r="H441" s="194" t="s">
        <v>1295</v>
      </c>
      <c r="I441" s="194" t="s">
        <v>1296</v>
      </c>
      <c r="J441" s="196" t="s">
        <v>834</v>
      </c>
      <c r="K441" s="196" t="s">
        <v>1297</v>
      </c>
    </row>
    <row r="442" s="191" customFormat="1" ht="52.5" customHeight="1" outlineLevel="1" spans="1:11">
      <c r="A442" s="196"/>
      <c r="B442" s="198"/>
      <c r="C442" s="196"/>
      <c r="D442" s="196" t="s">
        <v>828</v>
      </c>
      <c r="E442" s="196" t="s">
        <v>829</v>
      </c>
      <c r="F442" s="196" t="s">
        <v>1298</v>
      </c>
      <c r="G442" s="196" t="s">
        <v>831</v>
      </c>
      <c r="H442" s="194" t="s">
        <v>858</v>
      </c>
      <c r="I442" s="194" t="s">
        <v>838</v>
      </c>
      <c r="J442" s="196" t="s">
        <v>853</v>
      </c>
      <c r="K442" s="196" t="s">
        <v>1299</v>
      </c>
    </row>
    <row r="443" s="191" customFormat="1" ht="52.5" customHeight="1" outlineLevel="1" spans="1:11">
      <c r="A443" s="196"/>
      <c r="B443" s="198"/>
      <c r="C443" s="196"/>
      <c r="D443" s="196" t="s">
        <v>828</v>
      </c>
      <c r="E443" s="196" t="s">
        <v>835</v>
      </c>
      <c r="F443" s="196" t="s">
        <v>1300</v>
      </c>
      <c r="G443" s="196" t="s">
        <v>831</v>
      </c>
      <c r="H443" s="194" t="s">
        <v>837</v>
      </c>
      <c r="I443" s="194" t="s">
        <v>838</v>
      </c>
      <c r="J443" s="196" t="s">
        <v>853</v>
      </c>
      <c r="K443" s="196" t="s">
        <v>1300</v>
      </c>
    </row>
    <row r="444" s="191" customFormat="1" ht="52.5" customHeight="1" outlineLevel="1" spans="1:11">
      <c r="A444" s="196"/>
      <c r="B444" s="198"/>
      <c r="C444" s="196"/>
      <c r="D444" s="196" t="s">
        <v>828</v>
      </c>
      <c r="E444" s="196" t="s">
        <v>839</v>
      </c>
      <c r="F444" s="196" t="s">
        <v>1301</v>
      </c>
      <c r="G444" s="196" t="s">
        <v>831</v>
      </c>
      <c r="H444" s="194" t="s">
        <v>227</v>
      </c>
      <c r="I444" s="194" t="s">
        <v>843</v>
      </c>
      <c r="J444" s="196" t="s">
        <v>853</v>
      </c>
      <c r="K444" s="196" t="s">
        <v>1301</v>
      </c>
    </row>
    <row r="445" s="191" customFormat="1" ht="52.5" customHeight="1" outlineLevel="1" spans="1:11">
      <c r="A445" s="196"/>
      <c r="B445" s="198"/>
      <c r="C445" s="196"/>
      <c r="D445" s="196" t="s">
        <v>849</v>
      </c>
      <c r="E445" s="196" t="s">
        <v>850</v>
      </c>
      <c r="F445" s="196" t="s">
        <v>1294</v>
      </c>
      <c r="G445" s="196" t="s">
        <v>857</v>
      </c>
      <c r="H445" s="194" t="s">
        <v>1295</v>
      </c>
      <c r="I445" s="194" t="s">
        <v>1296</v>
      </c>
      <c r="J445" s="196" t="s">
        <v>834</v>
      </c>
      <c r="K445" s="196" t="s">
        <v>1297</v>
      </c>
    </row>
    <row r="446" s="191" customFormat="1" ht="52.5" customHeight="1" outlineLevel="1" spans="1:11">
      <c r="A446" s="196"/>
      <c r="B446" s="198"/>
      <c r="C446" s="196"/>
      <c r="D446" s="196" t="s">
        <v>849</v>
      </c>
      <c r="E446" s="196" t="s">
        <v>891</v>
      </c>
      <c r="F446" s="196" t="s">
        <v>1302</v>
      </c>
      <c r="G446" s="196" t="s">
        <v>831</v>
      </c>
      <c r="H446" s="194" t="s">
        <v>852</v>
      </c>
      <c r="I446" s="194" t="s">
        <v>843</v>
      </c>
      <c r="J446" s="196" t="s">
        <v>853</v>
      </c>
      <c r="K446" s="196" t="s">
        <v>1303</v>
      </c>
    </row>
    <row r="447" s="191" customFormat="1" ht="52.5" customHeight="1" outlineLevel="1" spans="1:11">
      <c r="A447" s="196"/>
      <c r="B447" s="198"/>
      <c r="C447" s="196"/>
      <c r="D447" s="196" t="s">
        <v>854</v>
      </c>
      <c r="E447" s="196" t="s">
        <v>855</v>
      </c>
      <c r="F447" s="196" t="s">
        <v>1304</v>
      </c>
      <c r="G447" s="196" t="s">
        <v>831</v>
      </c>
      <c r="H447" s="194" t="s">
        <v>858</v>
      </c>
      <c r="I447" s="194" t="s">
        <v>838</v>
      </c>
      <c r="J447" s="196" t="s">
        <v>853</v>
      </c>
      <c r="K447" s="196" t="s">
        <v>1237</v>
      </c>
    </row>
    <row r="448" s="191" customFormat="1" ht="52.5" customHeight="1" outlineLevel="1" spans="1:11">
      <c r="A448" s="196" t="s">
        <v>707</v>
      </c>
      <c r="B448" s="198" t="s">
        <v>708</v>
      </c>
      <c r="C448" s="196" t="s">
        <v>1305</v>
      </c>
      <c r="D448" s="196" t="s">
        <v>828</v>
      </c>
      <c r="E448" s="196" t="s">
        <v>829</v>
      </c>
      <c r="F448" s="196" t="s">
        <v>1306</v>
      </c>
      <c r="G448" s="196" t="s">
        <v>831</v>
      </c>
      <c r="H448" s="194" t="s">
        <v>230</v>
      </c>
      <c r="I448" s="194" t="s">
        <v>833</v>
      </c>
      <c r="J448" s="196" t="s">
        <v>834</v>
      </c>
      <c r="K448" s="196" t="s">
        <v>1306</v>
      </c>
    </row>
    <row r="449" s="191" customFormat="1" ht="52.5" customHeight="1" outlineLevel="1" spans="1:11">
      <c r="A449" s="196"/>
      <c r="B449" s="198"/>
      <c r="C449" s="196"/>
      <c r="D449" s="196" t="s">
        <v>828</v>
      </c>
      <c r="E449" s="196" t="s">
        <v>835</v>
      </c>
      <c r="F449" s="196" t="s">
        <v>1307</v>
      </c>
      <c r="G449" s="196" t="s">
        <v>831</v>
      </c>
      <c r="H449" s="194" t="s">
        <v>837</v>
      </c>
      <c r="I449" s="194" t="s">
        <v>838</v>
      </c>
      <c r="J449" s="196" t="s">
        <v>853</v>
      </c>
      <c r="K449" s="196" t="s">
        <v>1307</v>
      </c>
    </row>
    <row r="450" s="191" customFormat="1" ht="52.5" customHeight="1" outlineLevel="1" spans="1:11">
      <c r="A450" s="196"/>
      <c r="B450" s="198"/>
      <c r="C450" s="196"/>
      <c r="D450" s="196" t="s">
        <v>828</v>
      </c>
      <c r="E450" s="196" t="s">
        <v>839</v>
      </c>
      <c r="F450" s="196" t="s">
        <v>1308</v>
      </c>
      <c r="G450" s="196" t="s">
        <v>831</v>
      </c>
      <c r="H450" s="194" t="s">
        <v>886</v>
      </c>
      <c r="I450" s="194" t="s">
        <v>843</v>
      </c>
      <c r="J450" s="196" t="s">
        <v>853</v>
      </c>
      <c r="K450" s="196" t="s">
        <v>1308</v>
      </c>
    </row>
    <row r="451" s="191" customFormat="1" ht="52.5" customHeight="1" outlineLevel="1" spans="1:11">
      <c r="A451" s="196"/>
      <c r="B451" s="198"/>
      <c r="C451" s="196"/>
      <c r="D451" s="196" t="s">
        <v>849</v>
      </c>
      <c r="E451" s="196" t="s">
        <v>850</v>
      </c>
      <c r="F451" s="196" t="s">
        <v>1309</v>
      </c>
      <c r="G451" s="196" t="s">
        <v>831</v>
      </c>
      <c r="H451" s="194" t="s">
        <v>852</v>
      </c>
      <c r="I451" s="194" t="s">
        <v>843</v>
      </c>
      <c r="J451" s="196" t="s">
        <v>853</v>
      </c>
      <c r="K451" s="196" t="s">
        <v>1309</v>
      </c>
    </row>
    <row r="452" s="191" customFormat="1" ht="52.5" customHeight="1" outlineLevel="1" spans="1:11">
      <c r="A452" s="196"/>
      <c r="B452" s="198"/>
      <c r="C452" s="196"/>
      <c r="D452" s="196" t="s">
        <v>849</v>
      </c>
      <c r="E452" s="196" t="s">
        <v>891</v>
      </c>
      <c r="F452" s="196" t="s">
        <v>1309</v>
      </c>
      <c r="G452" s="196" t="s">
        <v>831</v>
      </c>
      <c r="H452" s="194" t="s">
        <v>852</v>
      </c>
      <c r="I452" s="194" t="s">
        <v>843</v>
      </c>
      <c r="J452" s="196" t="s">
        <v>853</v>
      </c>
      <c r="K452" s="196" t="s">
        <v>1309</v>
      </c>
    </row>
    <row r="453" s="191" customFormat="1" ht="52.5" customHeight="1" outlineLevel="1" spans="1:11">
      <c r="A453" s="196"/>
      <c r="B453" s="198"/>
      <c r="C453" s="196"/>
      <c r="D453" s="196" t="s">
        <v>854</v>
      </c>
      <c r="E453" s="196" t="s">
        <v>855</v>
      </c>
      <c r="F453" s="196" t="s">
        <v>1141</v>
      </c>
      <c r="G453" s="196" t="s">
        <v>831</v>
      </c>
      <c r="H453" s="194" t="s">
        <v>858</v>
      </c>
      <c r="I453" s="194" t="s">
        <v>838</v>
      </c>
      <c r="J453" s="196" t="s">
        <v>853</v>
      </c>
      <c r="K453" s="196" t="s">
        <v>1141</v>
      </c>
    </row>
    <row r="454" s="191" customFormat="1" ht="52.5" customHeight="1" outlineLevel="1" spans="1:11">
      <c r="A454" s="196" t="s">
        <v>699</v>
      </c>
      <c r="B454" s="198" t="s">
        <v>700</v>
      </c>
      <c r="C454" s="196" t="s">
        <v>1194</v>
      </c>
      <c r="D454" s="196" t="s">
        <v>828</v>
      </c>
      <c r="E454" s="196" t="s">
        <v>829</v>
      </c>
      <c r="F454" s="196" t="s">
        <v>1310</v>
      </c>
      <c r="G454" s="196" t="s">
        <v>831</v>
      </c>
      <c r="H454" s="194" t="s">
        <v>227</v>
      </c>
      <c r="I454" s="194" t="s">
        <v>905</v>
      </c>
      <c r="J454" s="196" t="s">
        <v>834</v>
      </c>
      <c r="K454" s="196" t="s">
        <v>1310</v>
      </c>
    </row>
    <row r="455" s="191" customFormat="1" ht="52.5" customHeight="1" outlineLevel="1" spans="1:11">
      <c r="A455" s="196"/>
      <c r="B455" s="198"/>
      <c r="C455" s="196"/>
      <c r="D455" s="196" t="s">
        <v>828</v>
      </c>
      <c r="E455" s="196" t="s">
        <v>835</v>
      </c>
      <c r="F455" s="196" t="s">
        <v>1089</v>
      </c>
      <c r="G455" s="196" t="s">
        <v>831</v>
      </c>
      <c r="H455" s="194" t="s">
        <v>837</v>
      </c>
      <c r="I455" s="194" t="s">
        <v>838</v>
      </c>
      <c r="J455" s="196" t="s">
        <v>834</v>
      </c>
      <c r="K455" s="196" t="s">
        <v>1089</v>
      </c>
    </row>
    <row r="456" s="191" customFormat="1" ht="52.5" customHeight="1" outlineLevel="1" spans="1:11">
      <c r="A456" s="196"/>
      <c r="B456" s="198"/>
      <c r="C456" s="196"/>
      <c r="D456" s="196" t="s">
        <v>828</v>
      </c>
      <c r="E456" s="196" t="s">
        <v>844</v>
      </c>
      <c r="F456" s="196" t="s">
        <v>845</v>
      </c>
      <c r="G456" s="196" t="s">
        <v>831</v>
      </c>
      <c r="H456" s="194" t="s">
        <v>1311</v>
      </c>
      <c r="I456" s="194" t="s">
        <v>1312</v>
      </c>
      <c r="J456" s="196" t="s">
        <v>834</v>
      </c>
      <c r="K456" s="196" t="s">
        <v>1313</v>
      </c>
    </row>
    <row r="457" s="191" customFormat="1" ht="52.5" customHeight="1" outlineLevel="1" spans="1:11">
      <c r="A457" s="196"/>
      <c r="B457" s="198"/>
      <c r="C457" s="196"/>
      <c r="D457" s="196" t="s">
        <v>849</v>
      </c>
      <c r="E457" s="196" t="s">
        <v>891</v>
      </c>
      <c r="F457" s="196" t="s">
        <v>1314</v>
      </c>
      <c r="G457" s="196" t="s">
        <v>831</v>
      </c>
      <c r="H457" s="194" t="s">
        <v>1077</v>
      </c>
      <c r="I457" s="194" t="s">
        <v>843</v>
      </c>
      <c r="J457" s="196" t="s">
        <v>853</v>
      </c>
      <c r="K457" s="196" t="s">
        <v>1315</v>
      </c>
    </row>
    <row r="458" s="191" customFormat="1" ht="52.5" customHeight="1" outlineLevel="1" spans="1:11">
      <c r="A458" s="196"/>
      <c r="B458" s="198"/>
      <c r="C458" s="196"/>
      <c r="D458" s="196" t="s">
        <v>854</v>
      </c>
      <c r="E458" s="196" t="s">
        <v>855</v>
      </c>
      <c r="F458" s="196" t="s">
        <v>855</v>
      </c>
      <c r="G458" s="196" t="s">
        <v>857</v>
      </c>
      <c r="H458" s="194" t="s">
        <v>861</v>
      </c>
      <c r="I458" s="194" t="s">
        <v>838</v>
      </c>
      <c r="J458" s="196" t="s">
        <v>834</v>
      </c>
      <c r="K458" s="196" t="s">
        <v>855</v>
      </c>
    </row>
    <row r="459" s="191" customFormat="1" ht="52.5" customHeight="1" outlineLevel="1" spans="1:11">
      <c r="A459" s="196" t="s">
        <v>691</v>
      </c>
      <c r="B459" s="198" t="s">
        <v>709</v>
      </c>
      <c r="C459" s="196" t="s">
        <v>1187</v>
      </c>
      <c r="D459" s="196" t="s">
        <v>828</v>
      </c>
      <c r="E459" s="196" t="s">
        <v>829</v>
      </c>
      <c r="F459" s="196" t="s">
        <v>1188</v>
      </c>
      <c r="G459" s="196" t="s">
        <v>831</v>
      </c>
      <c r="H459" s="194" t="s">
        <v>1082</v>
      </c>
      <c r="I459" s="194" t="s">
        <v>833</v>
      </c>
      <c r="J459" s="196" t="s">
        <v>834</v>
      </c>
      <c r="K459" s="196" t="s">
        <v>1190</v>
      </c>
    </row>
    <row r="460" s="191" customFormat="1" ht="52.5" customHeight="1" outlineLevel="1" spans="1:11">
      <c r="A460" s="196"/>
      <c r="B460" s="198"/>
      <c r="C460" s="196"/>
      <c r="D460" s="196" t="s">
        <v>828</v>
      </c>
      <c r="E460" s="196" t="s">
        <v>844</v>
      </c>
      <c r="F460" s="196" t="s">
        <v>845</v>
      </c>
      <c r="G460" s="196" t="s">
        <v>831</v>
      </c>
      <c r="H460" s="194" t="s">
        <v>1316</v>
      </c>
      <c r="I460" s="194" t="s">
        <v>988</v>
      </c>
      <c r="J460" s="196" t="s">
        <v>834</v>
      </c>
      <c r="K460" s="196" t="s">
        <v>1190</v>
      </c>
    </row>
    <row r="461" s="191" customFormat="1" ht="52.5" customHeight="1" outlineLevel="1" spans="1:11">
      <c r="A461" s="196"/>
      <c r="B461" s="198"/>
      <c r="C461" s="196"/>
      <c r="D461" s="196" t="s">
        <v>849</v>
      </c>
      <c r="E461" s="196" t="s">
        <v>850</v>
      </c>
      <c r="F461" s="196" t="s">
        <v>1192</v>
      </c>
      <c r="G461" s="196" t="s">
        <v>831</v>
      </c>
      <c r="H461" s="194" t="s">
        <v>852</v>
      </c>
      <c r="I461" s="194" t="s">
        <v>843</v>
      </c>
      <c r="J461" s="196" t="s">
        <v>853</v>
      </c>
      <c r="K461" s="196" t="s">
        <v>1190</v>
      </c>
    </row>
    <row r="462" s="191" customFormat="1" ht="52.5" customHeight="1" outlineLevel="1" spans="1:11">
      <c r="A462" s="196"/>
      <c r="B462" s="198"/>
      <c r="C462" s="196"/>
      <c r="D462" s="196" t="s">
        <v>854</v>
      </c>
      <c r="E462" s="196" t="s">
        <v>855</v>
      </c>
      <c r="F462" s="196" t="s">
        <v>855</v>
      </c>
      <c r="G462" s="196" t="s">
        <v>857</v>
      </c>
      <c r="H462" s="194" t="s">
        <v>861</v>
      </c>
      <c r="I462" s="194" t="s">
        <v>838</v>
      </c>
      <c r="J462" s="196" t="s">
        <v>834</v>
      </c>
      <c r="K462" s="196" t="s">
        <v>1190</v>
      </c>
    </row>
    <row r="463" s="191" customFormat="1" ht="52.5" customHeight="1" outlineLevel="1" spans="1:11">
      <c r="A463" s="196" t="s">
        <v>693</v>
      </c>
      <c r="B463" s="198" t="s">
        <v>694</v>
      </c>
      <c r="C463" s="196" t="s">
        <v>1317</v>
      </c>
      <c r="D463" s="196" t="s">
        <v>828</v>
      </c>
      <c r="E463" s="196" t="s">
        <v>835</v>
      </c>
      <c r="F463" s="196" t="s">
        <v>1318</v>
      </c>
      <c r="G463" s="196" t="s">
        <v>831</v>
      </c>
      <c r="H463" s="194" t="s">
        <v>837</v>
      </c>
      <c r="I463" s="194" t="s">
        <v>838</v>
      </c>
      <c r="J463" s="196" t="s">
        <v>834</v>
      </c>
      <c r="K463" s="196" t="s">
        <v>1318</v>
      </c>
    </row>
    <row r="464" s="191" customFormat="1" ht="52.5" customHeight="1" outlineLevel="1" spans="1:11">
      <c r="A464" s="196"/>
      <c r="B464" s="198"/>
      <c r="C464" s="196"/>
      <c r="D464" s="196" t="s">
        <v>849</v>
      </c>
      <c r="E464" s="196" t="s">
        <v>891</v>
      </c>
      <c r="F464" s="196" t="s">
        <v>1319</v>
      </c>
      <c r="G464" s="196" t="s">
        <v>831</v>
      </c>
      <c r="H464" s="194" t="s">
        <v>852</v>
      </c>
      <c r="I464" s="194"/>
      <c r="J464" s="196" t="s">
        <v>853</v>
      </c>
      <c r="K464" s="196" t="s">
        <v>1319</v>
      </c>
    </row>
    <row r="465" s="191" customFormat="1" ht="52.5" customHeight="1" outlineLevel="1" spans="1:11">
      <c r="A465" s="196"/>
      <c r="B465" s="198"/>
      <c r="C465" s="196"/>
      <c r="D465" s="196" t="s">
        <v>854</v>
      </c>
      <c r="E465" s="196" t="s">
        <v>855</v>
      </c>
      <c r="F465" s="196" t="s">
        <v>855</v>
      </c>
      <c r="G465" s="196" t="s">
        <v>857</v>
      </c>
      <c r="H465" s="194" t="s">
        <v>863</v>
      </c>
      <c r="I465" s="194" t="s">
        <v>838</v>
      </c>
      <c r="J465" s="196" t="s">
        <v>834</v>
      </c>
      <c r="K465" s="196" t="s">
        <v>855</v>
      </c>
    </row>
    <row r="466" s="191" customFormat="1" ht="52.5" customHeight="1" outlineLevel="1" spans="1:11">
      <c r="A466" s="196" t="s">
        <v>697</v>
      </c>
      <c r="B466" s="198" t="s">
        <v>698</v>
      </c>
      <c r="C466" s="196" t="s">
        <v>1194</v>
      </c>
      <c r="D466" s="196" t="s">
        <v>828</v>
      </c>
      <c r="E466" s="196" t="s">
        <v>829</v>
      </c>
      <c r="F466" s="196" t="s">
        <v>1310</v>
      </c>
      <c r="G466" s="196" t="s">
        <v>831</v>
      </c>
      <c r="H466" s="194" t="s">
        <v>227</v>
      </c>
      <c r="I466" s="194" t="s">
        <v>905</v>
      </c>
      <c r="J466" s="196" t="s">
        <v>834</v>
      </c>
      <c r="K466" s="196" t="s">
        <v>1310</v>
      </c>
    </row>
    <row r="467" s="191" customFormat="1" ht="52.5" customHeight="1" outlineLevel="1" spans="1:11">
      <c r="A467" s="196"/>
      <c r="B467" s="198"/>
      <c r="C467" s="196"/>
      <c r="D467" s="196" t="s">
        <v>828</v>
      </c>
      <c r="E467" s="196" t="s">
        <v>835</v>
      </c>
      <c r="F467" s="196" t="s">
        <v>1089</v>
      </c>
      <c r="G467" s="196" t="s">
        <v>831</v>
      </c>
      <c r="H467" s="194" t="s">
        <v>837</v>
      </c>
      <c r="I467" s="194" t="s">
        <v>838</v>
      </c>
      <c r="J467" s="196" t="s">
        <v>834</v>
      </c>
      <c r="K467" s="196" t="s">
        <v>1089</v>
      </c>
    </row>
    <row r="468" s="191" customFormat="1" ht="52.5" customHeight="1" outlineLevel="1" spans="1:11">
      <c r="A468" s="196"/>
      <c r="B468" s="198"/>
      <c r="C468" s="196"/>
      <c r="D468" s="196" t="s">
        <v>828</v>
      </c>
      <c r="E468" s="196" t="s">
        <v>844</v>
      </c>
      <c r="F468" s="196" t="s">
        <v>845</v>
      </c>
      <c r="G468" s="196" t="s">
        <v>831</v>
      </c>
      <c r="H468" s="194" t="s">
        <v>1320</v>
      </c>
      <c r="I468" s="194" t="s">
        <v>988</v>
      </c>
      <c r="J468" s="196" t="s">
        <v>834</v>
      </c>
      <c r="K468" s="196" t="s">
        <v>1321</v>
      </c>
    </row>
    <row r="469" s="191" customFormat="1" ht="52.5" customHeight="1" outlineLevel="1" spans="1:11">
      <c r="A469" s="196"/>
      <c r="B469" s="198"/>
      <c r="C469" s="196"/>
      <c r="D469" s="196" t="s">
        <v>849</v>
      </c>
      <c r="E469" s="196" t="s">
        <v>891</v>
      </c>
      <c r="F469" s="196" t="s">
        <v>1322</v>
      </c>
      <c r="G469" s="196" t="s">
        <v>831</v>
      </c>
      <c r="H469" s="194" t="s">
        <v>1077</v>
      </c>
      <c r="I469" s="194" t="s">
        <v>843</v>
      </c>
      <c r="J469" s="196" t="s">
        <v>853</v>
      </c>
      <c r="K469" s="196" t="s">
        <v>1323</v>
      </c>
    </row>
    <row r="470" s="191" customFormat="1" ht="52.5" customHeight="1" outlineLevel="1" spans="1:11">
      <c r="A470" s="196"/>
      <c r="B470" s="198"/>
      <c r="C470" s="196"/>
      <c r="D470" s="196" t="s">
        <v>854</v>
      </c>
      <c r="E470" s="196" t="s">
        <v>855</v>
      </c>
      <c r="F470" s="196" t="s">
        <v>855</v>
      </c>
      <c r="G470" s="196" t="s">
        <v>857</v>
      </c>
      <c r="H470" s="194" t="s">
        <v>861</v>
      </c>
      <c r="I470" s="194" t="s">
        <v>838</v>
      </c>
      <c r="J470" s="196" t="s">
        <v>834</v>
      </c>
      <c r="K470" s="196" t="s">
        <v>855</v>
      </c>
    </row>
    <row r="471" s="191" customFormat="1" ht="52.5" customHeight="1" spans="1:11">
      <c r="A471" s="194" t="s">
        <v>89</v>
      </c>
      <c r="B471" s="194"/>
      <c r="C471" s="200"/>
      <c r="D471" s="200"/>
      <c r="E471" s="200"/>
      <c r="F471" s="200"/>
      <c r="G471" s="200"/>
      <c r="H471" s="200"/>
      <c r="I471" s="200"/>
      <c r="J471" s="200"/>
      <c r="K471" s="200"/>
    </row>
    <row r="472" s="191" customFormat="1" ht="52.5" customHeight="1" outlineLevel="1" spans="1:11">
      <c r="A472" s="196" t="s">
        <v>683</v>
      </c>
      <c r="B472" s="198" t="s">
        <v>684</v>
      </c>
      <c r="C472" s="196" t="s">
        <v>1211</v>
      </c>
      <c r="D472" s="196" t="s">
        <v>828</v>
      </c>
      <c r="E472" s="196" t="s">
        <v>829</v>
      </c>
      <c r="F472" s="196" t="s">
        <v>1324</v>
      </c>
      <c r="G472" s="196" t="s">
        <v>831</v>
      </c>
      <c r="H472" s="194" t="s">
        <v>1325</v>
      </c>
      <c r="I472" s="194" t="s">
        <v>988</v>
      </c>
      <c r="J472" s="196" t="s">
        <v>834</v>
      </c>
      <c r="K472" s="196" t="s">
        <v>1324</v>
      </c>
    </row>
    <row r="473" s="191" customFormat="1" ht="52.5" customHeight="1" outlineLevel="1" spans="1:11">
      <c r="A473" s="196"/>
      <c r="B473" s="198"/>
      <c r="C473" s="196"/>
      <c r="D473" s="196" t="s">
        <v>828</v>
      </c>
      <c r="E473" s="196" t="s">
        <v>829</v>
      </c>
      <c r="F473" s="196" t="s">
        <v>1326</v>
      </c>
      <c r="G473" s="196" t="s">
        <v>831</v>
      </c>
      <c r="H473" s="194" t="s">
        <v>987</v>
      </c>
      <c r="I473" s="194" t="s">
        <v>833</v>
      </c>
      <c r="J473" s="196" t="s">
        <v>834</v>
      </c>
      <c r="K473" s="196" t="s">
        <v>1326</v>
      </c>
    </row>
    <row r="474" s="191" customFormat="1" ht="52.5" customHeight="1" outlineLevel="1" spans="1:11">
      <c r="A474" s="196"/>
      <c r="B474" s="198"/>
      <c r="C474" s="196"/>
      <c r="D474" s="196" t="s">
        <v>828</v>
      </c>
      <c r="E474" s="196" t="s">
        <v>835</v>
      </c>
      <c r="F474" s="196" t="s">
        <v>936</v>
      </c>
      <c r="G474" s="196" t="s">
        <v>831</v>
      </c>
      <c r="H474" s="194" t="s">
        <v>837</v>
      </c>
      <c r="I474" s="194" t="s">
        <v>838</v>
      </c>
      <c r="J474" s="196" t="s">
        <v>853</v>
      </c>
      <c r="K474" s="196" t="s">
        <v>936</v>
      </c>
    </row>
    <row r="475" s="191" customFormat="1" ht="52.5" customHeight="1" outlineLevel="1" spans="1:11">
      <c r="A475" s="196"/>
      <c r="B475" s="198"/>
      <c r="C475" s="196"/>
      <c r="D475" s="196" t="s">
        <v>828</v>
      </c>
      <c r="E475" s="196" t="s">
        <v>835</v>
      </c>
      <c r="F475" s="196" t="s">
        <v>935</v>
      </c>
      <c r="G475" s="196" t="s">
        <v>831</v>
      </c>
      <c r="H475" s="194" t="s">
        <v>837</v>
      </c>
      <c r="I475" s="194" t="s">
        <v>838</v>
      </c>
      <c r="J475" s="196" t="s">
        <v>853</v>
      </c>
      <c r="K475" s="196" t="s">
        <v>935</v>
      </c>
    </row>
    <row r="476" s="191" customFormat="1" ht="52.5" customHeight="1" outlineLevel="1" spans="1:11">
      <c r="A476" s="196"/>
      <c r="B476" s="198"/>
      <c r="C476" s="196"/>
      <c r="D476" s="196" t="s">
        <v>849</v>
      </c>
      <c r="E476" s="196" t="s">
        <v>891</v>
      </c>
      <c r="F476" s="196" t="s">
        <v>1215</v>
      </c>
      <c r="G476" s="196" t="s">
        <v>831</v>
      </c>
      <c r="H476" s="194" t="s">
        <v>852</v>
      </c>
      <c r="I476" s="194" t="s">
        <v>843</v>
      </c>
      <c r="J476" s="196" t="s">
        <v>853</v>
      </c>
      <c r="K476" s="196" t="s">
        <v>1215</v>
      </c>
    </row>
    <row r="477" s="191" customFormat="1" ht="52.5" customHeight="1" outlineLevel="1" spans="1:11">
      <c r="A477" s="196"/>
      <c r="B477" s="198"/>
      <c r="C477" s="196"/>
      <c r="D477" s="196" t="s">
        <v>854</v>
      </c>
      <c r="E477" s="196" t="s">
        <v>855</v>
      </c>
      <c r="F477" s="196" t="s">
        <v>1141</v>
      </c>
      <c r="G477" s="196" t="s">
        <v>857</v>
      </c>
      <c r="H477" s="194" t="s">
        <v>858</v>
      </c>
      <c r="I477" s="194" t="s">
        <v>838</v>
      </c>
      <c r="J477" s="196" t="s">
        <v>853</v>
      </c>
      <c r="K477" s="196" t="s">
        <v>1141</v>
      </c>
    </row>
    <row r="478" s="191" customFormat="1" ht="52.5" customHeight="1" outlineLevel="1" spans="1:11">
      <c r="A478" s="196" t="s">
        <v>679</v>
      </c>
      <c r="B478" s="198" t="s">
        <v>680</v>
      </c>
      <c r="C478" s="196" t="s">
        <v>1327</v>
      </c>
      <c r="D478" s="196" t="s">
        <v>828</v>
      </c>
      <c r="E478" s="196" t="s">
        <v>829</v>
      </c>
      <c r="F478" s="196" t="s">
        <v>955</v>
      </c>
      <c r="G478" s="196" t="s">
        <v>831</v>
      </c>
      <c r="H478" s="194" t="s">
        <v>1328</v>
      </c>
      <c r="I478" s="194" t="s">
        <v>833</v>
      </c>
      <c r="J478" s="196" t="s">
        <v>834</v>
      </c>
      <c r="K478" s="196" t="s">
        <v>955</v>
      </c>
    </row>
    <row r="479" s="191" customFormat="1" ht="52.5" customHeight="1" outlineLevel="1" spans="1:11">
      <c r="A479" s="196"/>
      <c r="B479" s="198"/>
      <c r="C479" s="196"/>
      <c r="D479" s="196" t="s">
        <v>828</v>
      </c>
      <c r="E479" s="196" t="s">
        <v>829</v>
      </c>
      <c r="F479" s="196" t="s">
        <v>1329</v>
      </c>
      <c r="G479" s="196" t="s">
        <v>831</v>
      </c>
      <c r="H479" s="194" t="s">
        <v>960</v>
      </c>
      <c r="I479" s="194" t="s">
        <v>1034</v>
      </c>
      <c r="J479" s="196" t="s">
        <v>834</v>
      </c>
      <c r="K479" s="196" t="s">
        <v>1329</v>
      </c>
    </row>
    <row r="480" s="191" customFormat="1" ht="52.5" customHeight="1" outlineLevel="1" spans="1:11">
      <c r="A480" s="196"/>
      <c r="B480" s="198"/>
      <c r="C480" s="196"/>
      <c r="D480" s="196" t="s">
        <v>849</v>
      </c>
      <c r="E480" s="196" t="s">
        <v>850</v>
      </c>
      <c r="F480" s="196" t="s">
        <v>1330</v>
      </c>
      <c r="G480" s="196" t="s">
        <v>831</v>
      </c>
      <c r="H480" s="194" t="s">
        <v>852</v>
      </c>
      <c r="I480" s="194" t="s">
        <v>843</v>
      </c>
      <c r="J480" s="196" t="s">
        <v>853</v>
      </c>
      <c r="K480" s="196" t="s">
        <v>1330</v>
      </c>
    </row>
    <row r="481" s="191" customFormat="1" ht="52.5" customHeight="1" outlineLevel="1" spans="1:11">
      <c r="A481" s="196"/>
      <c r="B481" s="198"/>
      <c r="C481" s="196"/>
      <c r="D481" s="196" t="s">
        <v>849</v>
      </c>
      <c r="E481" s="196" t="s">
        <v>891</v>
      </c>
      <c r="F481" s="196" t="s">
        <v>1331</v>
      </c>
      <c r="G481" s="196" t="s">
        <v>831</v>
      </c>
      <c r="H481" s="194" t="s">
        <v>852</v>
      </c>
      <c r="I481" s="194" t="s">
        <v>843</v>
      </c>
      <c r="J481" s="196" t="s">
        <v>853</v>
      </c>
      <c r="K481" s="196" t="s">
        <v>1331</v>
      </c>
    </row>
    <row r="482" s="191" customFormat="1" ht="52.5" customHeight="1" outlineLevel="1" spans="1:11">
      <c r="A482" s="196"/>
      <c r="B482" s="198"/>
      <c r="C482" s="196"/>
      <c r="D482" s="196" t="s">
        <v>854</v>
      </c>
      <c r="E482" s="196" t="s">
        <v>855</v>
      </c>
      <c r="F482" s="196" t="s">
        <v>1332</v>
      </c>
      <c r="G482" s="196" t="s">
        <v>857</v>
      </c>
      <c r="H482" s="194" t="s">
        <v>858</v>
      </c>
      <c r="I482" s="194" t="s">
        <v>838</v>
      </c>
      <c r="J482" s="196" t="s">
        <v>853</v>
      </c>
      <c r="K482" s="196" t="s">
        <v>1332</v>
      </c>
    </row>
    <row r="483" s="191" customFormat="1" ht="52.5" customHeight="1" outlineLevel="1" spans="1:11">
      <c r="A483" s="196" t="s">
        <v>691</v>
      </c>
      <c r="B483" s="198" t="s">
        <v>692</v>
      </c>
      <c r="C483" s="196" t="s">
        <v>691</v>
      </c>
      <c r="D483" s="196" t="s">
        <v>828</v>
      </c>
      <c r="E483" s="196" t="s">
        <v>829</v>
      </c>
      <c r="F483" s="196" t="s">
        <v>1142</v>
      </c>
      <c r="G483" s="196" t="s">
        <v>857</v>
      </c>
      <c r="H483" s="194" t="s">
        <v>1333</v>
      </c>
      <c r="I483" s="194" t="s">
        <v>833</v>
      </c>
      <c r="J483" s="196" t="s">
        <v>834</v>
      </c>
      <c r="K483" s="196" t="s">
        <v>1142</v>
      </c>
    </row>
    <row r="484" s="191" customFormat="1" ht="52.5" customHeight="1" outlineLevel="1" spans="1:11">
      <c r="A484" s="196"/>
      <c r="B484" s="198"/>
      <c r="C484" s="196"/>
      <c r="D484" s="196" t="s">
        <v>828</v>
      </c>
      <c r="E484" s="196" t="s">
        <v>829</v>
      </c>
      <c r="F484" s="196" t="s">
        <v>1334</v>
      </c>
      <c r="G484" s="196" t="s">
        <v>831</v>
      </c>
      <c r="H484" s="194" t="s">
        <v>232</v>
      </c>
      <c r="I484" s="194" t="s">
        <v>905</v>
      </c>
      <c r="J484" s="196" t="s">
        <v>834</v>
      </c>
      <c r="K484" s="196" t="s">
        <v>1334</v>
      </c>
    </row>
    <row r="485" s="191" customFormat="1" ht="52.5" customHeight="1" outlineLevel="1" spans="1:11">
      <c r="A485" s="196"/>
      <c r="B485" s="198"/>
      <c r="C485" s="196"/>
      <c r="D485" s="196" t="s">
        <v>828</v>
      </c>
      <c r="E485" s="196" t="s">
        <v>829</v>
      </c>
      <c r="F485" s="196" t="s">
        <v>1335</v>
      </c>
      <c r="G485" s="196" t="s">
        <v>831</v>
      </c>
      <c r="H485" s="194" t="s">
        <v>228</v>
      </c>
      <c r="I485" s="194" t="s">
        <v>833</v>
      </c>
      <c r="J485" s="196" t="s">
        <v>834</v>
      </c>
      <c r="K485" s="196" t="s">
        <v>1335</v>
      </c>
    </row>
    <row r="486" s="191" customFormat="1" ht="52.5" customHeight="1" outlineLevel="1" spans="1:11">
      <c r="A486" s="196"/>
      <c r="B486" s="198"/>
      <c r="C486" s="196"/>
      <c r="D486" s="196" t="s">
        <v>828</v>
      </c>
      <c r="E486" s="196" t="s">
        <v>835</v>
      </c>
      <c r="F486" s="196" t="s">
        <v>1144</v>
      </c>
      <c r="G486" s="196" t="s">
        <v>857</v>
      </c>
      <c r="H486" s="194" t="s">
        <v>867</v>
      </c>
      <c r="I486" s="194" t="s">
        <v>838</v>
      </c>
      <c r="J486" s="196" t="s">
        <v>853</v>
      </c>
      <c r="K486" s="196" t="s">
        <v>1144</v>
      </c>
    </row>
    <row r="487" s="191" customFormat="1" ht="52.5" customHeight="1" outlineLevel="1" spans="1:11">
      <c r="A487" s="196"/>
      <c r="B487" s="198"/>
      <c r="C487" s="196"/>
      <c r="D487" s="196" t="s">
        <v>828</v>
      </c>
      <c r="E487" s="196" t="s">
        <v>835</v>
      </c>
      <c r="F487" s="196" t="s">
        <v>1145</v>
      </c>
      <c r="G487" s="196" t="s">
        <v>857</v>
      </c>
      <c r="H487" s="194" t="s">
        <v>863</v>
      </c>
      <c r="I487" s="194" t="s">
        <v>838</v>
      </c>
      <c r="J487" s="196" t="s">
        <v>853</v>
      </c>
      <c r="K487" s="196" t="s">
        <v>1145</v>
      </c>
    </row>
    <row r="488" s="191" customFormat="1" ht="52.5" customHeight="1" outlineLevel="1" spans="1:11">
      <c r="A488" s="196"/>
      <c r="B488" s="198"/>
      <c r="C488" s="196"/>
      <c r="D488" s="196" t="s">
        <v>849</v>
      </c>
      <c r="E488" s="196" t="s">
        <v>850</v>
      </c>
      <c r="F488" s="196" t="s">
        <v>1146</v>
      </c>
      <c r="G488" s="196" t="s">
        <v>831</v>
      </c>
      <c r="H488" s="194" t="s">
        <v>852</v>
      </c>
      <c r="I488" s="194" t="s">
        <v>843</v>
      </c>
      <c r="J488" s="196" t="s">
        <v>853</v>
      </c>
      <c r="K488" s="196" t="s">
        <v>1146</v>
      </c>
    </row>
    <row r="489" s="191" customFormat="1" ht="52.5" customHeight="1" outlineLevel="1" spans="1:11">
      <c r="A489" s="196"/>
      <c r="B489" s="198"/>
      <c r="C489" s="196"/>
      <c r="D489" s="196" t="s">
        <v>849</v>
      </c>
      <c r="E489" s="196" t="s">
        <v>850</v>
      </c>
      <c r="F489" s="196" t="s">
        <v>1147</v>
      </c>
      <c r="G489" s="196" t="s">
        <v>831</v>
      </c>
      <c r="H489" s="194" t="s">
        <v>852</v>
      </c>
      <c r="I489" s="194" t="s">
        <v>843</v>
      </c>
      <c r="J489" s="196" t="s">
        <v>853</v>
      </c>
      <c r="K489" s="196" t="s">
        <v>1147</v>
      </c>
    </row>
    <row r="490" s="191" customFormat="1" ht="52.5" customHeight="1" outlineLevel="1" spans="1:11">
      <c r="A490" s="196"/>
      <c r="B490" s="198"/>
      <c r="C490" s="196"/>
      <c r="D490" s="196" t="s">
        <v>854</v>
      </c>
      <c r="E490" s="196" t="s">
        <v>855</v>
      </c>
      <c r="F490" s="196" t="s">
        <v>1148</v>
      </c>
      <c r="G490" s="196" t="s">
        <v>857</v>
      </c>
      <c r="H490" s="194" t="s">
        <v>867</v>
      </c>
      <c r="I490" s="194" t="s">
        <v>838</v>
      </c>
      <c r="J490" s="196" t="s">
        <v>853</v>
      </c>
      <c r="K490" s="196" t="s">
        <v>1148</v>
      </c>
    </row>
    <row r="491" s="191" customFormat="1" ht="52.5" customHeight="1" outlineLevel="1" spans="1:11">
      <c r="A491" s="196" t="s">
        <v>677</v>
      </c>
      <c r="B491" s="198" t="s">
        <v>678</v>
      </c>
      <c r="C491" s="196" t="s">
        <v>1109</v>
      </c>
      <c r="D491" s="196" t="s">
        <v>828</v>
      </c>
      <c r="E491" s="196" t="s">
        <v>829</v>
      </c>
      <c r="F491" s="196" t="s">
        <v>1109</v>
      </c>
      <c r="G491" s="196" t="s">
        <v>831</v>
      </c>
      <c r="H491" s="194" t="s">
        <v>227</v>
      </c>
      <c r="I491" s="194" t="s">
        <v>905</v>
      </c>
      <c r="J491" s="196" t="s">
        <v>834</v>
      </c>
      <c r="K491" s="196" t="s">
        <v>1109</v>
      </c>
    </row>
    <row r="492" s="191" customFormat="1" ht="52.5" customHeight="1" outlineLevel="1" spans="1:11">
      <c r="A492" s="196"/>
      <c r="B492" s="198"/>
      <c r="C492" s="196"/>
      <c r="D492" s="196" t="s">
        <v>828</v>
      </c>
      <c r="E492" s="196" t="s">
        <v>835</v>
      </c>
      <c r="F492" s="196" t="s">
        <v>1110</v>
      </c>
      <c r="G492" s="196" t="s">
        <v>831</v>
      </c>
      <c r="H492" s="194" t="s">
        <v>837</v>
      </c>
      <c r="I492" s="194" t="s">
        <v>838</v>
      </c>
      <c r="J492" s="196" t="s">
        <v>853</v>
      </c>
      <c r="K492" s="196" t="s">
        <v>1110</v>
      </c>
    </row>
    <row r="493" s="191" customFormat="1" ht="52.5" customHeight="1" outlineLevel="1" spans="1:11">
      <c r="A493" s="196"/>
      <c r="B493" s="198"/>
      <c r="C493" s="196"/>
      <c r="D493" s="196" t="s">
        <v>828</v>
      </c>
      <c r="E493" s="196" t="s">
        <v>835</v>
      </c>
      <c r="F493" s="196" t="s">
        <v>1111</v>
      </c>
      <c r="G493" s="196" t="s">
        <v>831</v>
      </c>
      <c r="H493" s="194" t="s">
        <v>837</v>
      </c>
      <c r="I493" s="194" t="s">
        <v>838</v>
      </c>
      <c r="J493" s="196" t="s">
        <v>853</v>
      </c>
      <c r="K493" s="196" t="s">
        <v>1111</v>
      </c>
    </row>
    <row r="494" s="191" customFormat="1" ht="52.5" customHeight="1" outlineLevel="1" spans="1:11">
      <c r="A494" s="196"/>
      <c r="B494" s="198"/>
      <c r="C494" s="196"/>
      <c r="D494" s="196" t="s">
        <v>849</v>
      </c>
      <c r="E494" s="196" t="s">
        <v>850</v>
      </c>
      <c r="F494" s="196" t="s">
        <v>1112</v>
      </c>
      <c r="G494" s="196" t="s">
        <v>831</v>
      </c>
      <c r="H494" s="194" t="s">
        <v>852</v>
      </c>
      <c r="I494" s="194" t="s">
        <v>843</v>
      </c>
      <c r="J494" s="196" t="s">
        <v>853</v>
      </c>
      <c r="K494" s="196" t="s">
        <v>1112</v>
      </c>
    </row>
    <row r="495" s="191" customFormat="1" ht="52.5" customHeight="1" outlineLevel="1" spans="1:11">
      <c r="A495" s="196"/>
      <c r="B495" s="198"/>
      <c r="C495" s="196"/>
      <c r="D495" s="196" t="s">
        <v>849</v>
      </c>
      <c r="E495" s="196" t="s">
        <v>891</v>
      </c>
      <c r="F495" s="196" t="s">
        <v>1113</v>
      </c>
      <c r="G495" s="196" t="s">
        <v>831</v>
      </c>
      <c r="H495" s="194" t="s">
        <v>852</v>
      </c>
      <c r="I495" s="194" t="s">
        <v>843</v>
      </c>
      <c r="J495" s="196" t="s">
        <v>853</v>
      </c>
      <c r="K495" s="196" t="s">
        <v>1113</v>
      </c>
    </row>
    <row r="496" s="191" customFormat="1" ht="52.5" customHeight="1" outlineLevel="1" spans="1:11">
      <c r="A496" s="196"/>
      <c r="B496" s="198"/>
      <c r="C496" s="196"/>
      <c r="D496" s="196" t="s">
        <v>854</v>
      </c>
      <c r="E496" s="196" t="s">
        <v>855</v>
      </c>
      <c r="F496" s="196" t="s">
        <v>855</v>
      </c>
      <c r="G496" s="196" t="s">
        <v>857</v>
      </c>
      <c r="H496" s="194" t="s">
        <v>858</v>
      </c>
      <c r="I496" s="194" t="s">
        <v>838</v>
      </c>
      <c r="J496" s="196" t="s">
        <v>853</v>
      </c>
      <c r="K496" s="196" t="s">
        <v>855</v>
      </c>
    </row>
    <row r="497" s="191" customFormat="1" ht="52.5" customHeight="1" outlineLevel="1" spans="1:11">
      <c r="A497" s="196" t="s">
        <v>685</v>
      </c>
      <c r="B497" s="198" t="s">
        <v>686</v>
      </c>
      <c r="C497" s="196" t="s">
        <v>1080</v>
      </c>
      <c r="D497" s="196" t="s">
        <v>828</v>
      </c>
      <c r="E497" s="196" t="s">
        <v>829</v>
      </c>
      <c r="F497" s="196" t="s">
        <v>1081</v>
      </c>
      <c r="G497" s="196" t="s">
        <v>857</v>
      </c>
      <c r="H497" s="194" t="s">
        <v>228</v>
      </c>
      <c r="I497" s="194" t="s">
        <v>910</v>
      </c>
      <c r="J497" s="196" t="s">
        <v>834</v>
      </c>
      <c r="K497" s="196" t="s">
        <v>1081</v>
      </c>
    </row>
    <row r="498" s="191" customFormat="1" ht="52.5" customHeight="1" outlineLevel="1" spans="1:11">
      <c r="A498" s="196"/>
      <c r="B498" s="198"/>
      <c r="C498" s="196"/>
      <c r="D498" s="196" t="s">
        <v>828</v>
      </c>
      <c r="E498" s="196" t="s">
        <v>829</v>
      </c>
      <c r="F498" s="196" t="s">
        <v>1336</v>
      </c>
      <c r="G498" s="196" t="s">
        <v>831</v>
      </c>
      <c r="H498" s="194" t="s">
        <v>229</v>
      </c>
      <c r="I498" s="194" t="s">
        <v>833</v>
      </c>
      <c r="J498" s="196" t="s">
        <v>834</v>
      </c>
      <c r="K498" s="196" t="s">
        <v>1336</v>
      </c>
    </row>
    <row r="499" s="191" customFormat="1" ht="52.5" customHeight="1" outlineLevel="1" spans="1:11">
      <c r="A499" s="196"/>
      <c r="B499" s="198"/>
      <c r="C499" s="196"/>
      <c r="D499" s="196" t="s">
        <v>828</v>
      </c>
      <c r="E499" s="196" t="s">
        <v>844</v>
      </c>
      <c r="F499" s="196" t="s">
        <v>845</v>
      </c>
      <c r="G499" s="196" t="s">
        <v>831</v>
      </c>
      <c r="H499" s="194" t="s">
        <v>1082</v>
      </c>
      <c r="I499" s="194" t="s">
        <v>988</v>
      </c>
      <c r="J499" s="196" t="s">
        <v>834</v>
      </c>
      <c r="K499" s="196" t="s">
        <v>845</v>
      </c>
    </row>
    <row r="500" s="191" customFormat="1" ht="52.5" customHeight="1" outlineLevel="1" spans="1:11">
      <c r="A500" s="196"/>
      <c r="B500" s="198"/>
      <c r="C500" s="196"/>
      <c r="D500" s="196" t="s">
        <v>849</v>
      </c>
      <c r="E500" s="196" t="s">
        <v>850</v>
      </c>
      <c r="F500" s="196" t="s">
        <v>1083</v>
      </c>
      <c r="G500" s="196" t="s">
        <v>831</v>
      </c>
      <c r="H500" s="194" t="s">
        <v>941</v>
      </c>
      <c r="I500" s="194" t="s">
        <v>843</v>
      </c>
      <c r="J500" s="196" t="s">
        <v>853</v>
      </c>
      <c r="K500" s="196" t="s">
        <v>1083</v>
      </c>
    </row>
    <row r="501" s="191" customFormat="1" ht="52.5" customHeight="1" outlineLevel="1" spans="1:11">
      <c r="A501" s="196"/>
      <c r="B501" s="198"/>
      <c r="C501" s="196"/>
      <c r="D501" s="196" t="s">
        <v>849</v>
      </c>
      <c r="E501" s="196" t="s">
        <v>891</v>
      </c>
      <c r="F501" s="196" t="s">
        <v>962</v>
      </c>
      <c r="G501" s="196" t="s">
        <v>831</v>
      </c>
      <c r="H501" s="194" t="s">
        <v>941</v>
      </c>
      <c r="I501" s="194" t="s">
        <v>843</v>
      </c>
      <c r="J501" s="196" t="s">
        <v>853</v>
      </c>
      <c r="K501" s="196" t="s">
        <v>962</v>
      </c>
    </row>
    <row r="502" s="191" customFormat="1" ht="52.5" customHeight="1" outlineLevel="1" spans="1:11">
      <c r="A502" s="196"/>
      <c r="B502" s="198"/>
      <c r="C502" s="196"/>
      <c r="D502" s="196" t="s">
        <v>854</v>
      </c>
      <c r="E502" s="196" t="s">
        <v>855</v>
      </c>
      <c r="F502" s="196" t="s">
        <v>1084</v>
      </c>
      <c r="G502" s="196" t="s">
        <v>857</v>
      </c>
      <c r="H502" s="194" t="s">
        <v>858</v>
      </c>
      <c r="I502" s="194" t="s">
        <v>838</v>
      </c>
      <c r="J502" s="196" t="s">
        <v>853</v>
      </c>
      <c r="K502" s="196" t="s">
        <v>1084</v>
      </c>
    </row>
    <row r="503" s="191" customFormat="1" ht="52.5" customHeight="1" outlineLevel="1" spans="1:11">
      <c r="A503" s="196" t="s">
        <v>673</v>
      </c>
      <c r="B503" s="198" t="s">
        <v>674</v>
      </c>
      <c r="C503" s="196" t="s">
        <v>1337</v>
      </c>
      <c r="D503" s="196" t="s">
        <v>828</v>
      </c>
      <c r="E503" s="196" t="s">
        <v>829</v>
      </c>
      <c r="F503" s="196" t="s">
        <v>1338</v>
      </c>
      <c r="G503" s="196" t="s">
        <v>831</v>
      </c>
      <c r="H503" s="194" t="s">
        <v>227</v>
      </c>
      <c r="I503" s="194" t="s">
        <v>905</v>
      </c>
      <c r="J503" s="196" t="s">
        <v>834</v>
      </c>
      <c r="K503" s="196" t="s">
        <v>1338</v>
      </c>
    </row>
    <row r="504" s="191" customFormat="1" ht="52.5" customHeight="1" outlineLevel="1" spans="1:11">
      <c r="A504" s="196"/>
      <c r="B504" s="198"/>
      <c r="C504" s="196"/>
      <c r="D504" s="196" t="s">
        <v>828</v>
      </c>
      <c r="E504" s="196" t="s">
        <v>835</v>
      </c>
      <c r="F504" s="196" t="s">
        <v>1339</v>
      </c>
      <c r="G504" s="196" t="s">
        <v>831</v>
      </c>
      <c r="H504" s="194" t="s">
        <v>837</v>
      </c>
      <c r="I504" s="194" t="s">
        <v>838</v>
      </c>
      <c r="J504" s="196" t="s">
        <v>853</v>
      </c>
      <c r="K504" s="196" t="s">
        <v>1338</v>
      </c>
    </row>
    <row r="505" s="191" customFormat="1" ht="52.5" customHeight="1" outlineLevel="1" spans="1:11">
      <c r="A505" s="196"/>
      <c r="B505" s="198"/>
      <c r="C505" s="196"/>
      <c r="D505" s="196" t="s">
        <v>849</v>
      </c>
      <c r="E505" s="196" t="s">
        <v>850</v>
      </c>
      <c r="F505" s="196" t="s">
        <v>1112</v>
      </c>
      <c r="G505" s="196" t="s">
        <v>831</v>
      </c>
      <c r="H505" s="194" t="s">
        <v>1077</v>
      </c>
      <c r="I505" s="194" t="s">
        <v>843</v>
      </c>
      <c r="J505" s="196" t="s">
        <v>853</v>
      </c>
      <c r="K505" s="196" t="s">
        <v>1338</v>
      </c>
    </row>
    <row r="506" s="191" customFormat="1" ht="52.5" customHeight="1" outlineLevel="1" spans="1:11">
      <c r="A506" s="196"/>
      <c r="B506" s="198"/>
      <c r="C506" s="196"/>
      <c r="D506" s="196" t="s">
        <v>849</v>
      </c>
      <c r="E506" s="196" t="s">
        <v>891</v>
      </c>
      <c r="F506" s="196" t="s">
        <v>1340</v>
      </c>
      <c r="G506" s="196" t="s">
        <v>831</v>
      </c>
      <c r="H506" s="194" t="s">
        <v>1077</v>
      </c>
      <c r="I506" s="194" t="s">
        <v>843</v>
      </c>
      <c r="J506" s="196" t="s">
        <v>853</v>
      </c>
      <c r="K506" s="196" t="s">
        <v>1338</v>
      </c>
    </row>
    <row r="507" s="191" customFormat="1" ht="52.5" customHeight="1" outlineLevel="1" spans="1:11">
      <c r="A507" s="196"/>
      <c r="B507" s="198"/>
      <c r="C507" s="196"/>
      <c r="D507" s="196" t="s">
        <v>854</v>
      </c>
      <c r="E507" s="196" t="s">
        <v>855</v>
      </c>
      <c r="F507" s="196" t="s">
        <v>855</v>
      </c>
      <c r="G507" s="196" t="s">
        <v>831</v>
      </c>
      <c r="H507" s="194" t="s">
        <v>858</v>
      </c>
      <c r="I507" s="194" t="s">
        <v>838</v>
      </c>
      <c r="J507" s="196" t="s">
        <v>853</v>
      </c>
      <c r="K507" s="196" t="s">
        <v>1338</v>
      </c>
    </row>
    <row r="508" s="191" customFormat="1" ht="52.5" customHeight="1" outlineLevel="1" spans="1:11">
      <c r="A508" s="196" t="s">
        <v>681</v>
      </c>
      <c r="B508" s="198" t="s">
        <v>682</v>
      </c>
      <c r="C508" s="196" t="s">
        <v>1341</v>
      </c>
      <c r="D508" s="196" t="s">
        <v>828</v>
      </c>
      <c r="E508" s="196" t="s">
        <v>829</v>
      </c>
      <c r="F508" s="196" t="s">
        <v>1342</v>
      </c>
      <c r="G508" s="196" t="s">
        <v>831</v>
      </c>
      <c r="H508" s="194" t="s">
        <v>837</v>
      </c>
      <c r="I508" s="194" t="s">
        <v>838</v>
      </c>
      <c r="J508" s="196" t="s">
        <v>853</v>
      </c>
      <c r="K508" s="196" t="s">
        <v>1342</v>
      </c>
    </row>
    <row r="509" s="191" customFormat="1" ht="52.5" customHeight="1" outlineLevel="1" spans="1:11">
      <c r="A509" s="196"/>
      <c r="B509" s="198"/>
      <c r="C509" s="196"/>
      <c r="D509" s="196" t="s">
        <v>828</v>
      </c>
      <c r="E509" s="196" t="s">
        <v>829</v>
      </c>
      <c r="F509" s="196" t="s">
        <v>1343</v>
      </c>
      <c r="G509" s="196" t="s">
        <v>857</v>
      </c>
      <c r="H509" s="194" t="s">
        <v>832</v>
      </c>
      <c r="I509" s="194" t="s">
        <v>833</v>
      </c>
      <c r="J509" s="196" t="s">
        <v>834</v>
      </c>
      <c r="K509" s="196" t="s">
        <v>1343</v>
      </c>
    </row>
    <row r="510" s="191" customFormat="1" ht="52.5" customHeight="1" outlineLevel="1" spans="1:11">
      <c r="A510" s="196"/>
      <c r="B510" s="198"/>
      <c r="C510" s="196"/>
      <c r="D510" s="196" t="s">
        <v>828</v>
      </c>
      <c r="E510" s="196" t="s">
        <v>835</v>
      </c>
      <c r="F510" s="196" t="s">
        <v>1344</v>
      </c>
      <c r="G510" s="196" t="s">
        <v>831</v>
      </c>
      <c r="H510" s="194" t="s">
        <v>837</v>
      </c>
      <c r="I510" s="194" t="s">
        <v>838</v>
      </c>
      <c r="J510" s="196" t="s">
        <v>853</v>
      </c>
      <c r="K510" s="196" t="s">
        <v>1344</v>
      </c>
    </row>
    <row r="511" s="191" customFormat="1" ht="52.5" customHeight="1" outlineLevel="1" spans="1:11">
      <c r="A511" s="196"/>
      <c r="B511" s="198"/>
      <c r="C511" s="196"/>
      <c r="D511" s="196" t="s">
        <v>828</v>
      </c>
      <c r="E511" s="196" t="s">
        <v>835</v>
      </c>
      <c r="F511" s="196" t="s">
        <v>1345</v>
      </c>
      <c r="G511" s="196" t="s">
        <v>857</v>
      </c>
      <c r="H511" s="194" t="s">
        <v>861</v>
      </c>
      <c r="I511" s="194" t="s">
        <v>838</v>
      </c>
      <c r="J511" s="196" t="s">
        <v>853</v>
      </c>
      <c r="K511" s="196" t="s">
        <v>1345</v>
      </c>
    </row>
    <row r="512" s="191" customFormat="1" ht="52.5" customHeight="1" outlineLevel="1" spans="1:11">
      <c r="A512" s="196"/>
      <c r="B512" s="198"/>
      <c r="C512" s="196"/>
      <c r="D512" s="196" t="s">
        <v>849</v>
      </c>
      <c r="E512" s="196" t="s">
        <v>850</v>
      </c>
      <c r="F512" s="196" t="s">
        <v>1112</v>
      </c>
      <c r="G512" s="196" t="s">
        <v>831</v>
      </c>
      <c r="H512" s="194" t="s">
        <v>852</v>
      </c>
      <c r="I512" s="194" t="s">
        <v>843</v>
      </c>
      <c r="J512" s="196" t="s">
        <v>853</v>
      </c>
      <c r="K512" s="196" t="s">
        <v>1112</v>
      </c>
    </row>
    <row r="513" s="191" customFormat="1" ht="52.5" customHeight="1" outlineLevel="1" spans="1:11">
      <c r="A513" s="196"/>
      <c r="B513" s="198"/>
      <c r="C513" s="196"/>
      <c r="D513" s="196" t="s">
        <v>849</v>
      </c>
      <c r="E513" s="196" t="s">
        <v>891</v>
      </c>
      <c r="F513" s="196" t="s">
        <v>1340</v>
      </c>
      <c r="G513" s="196" t="s">
        <v>831</v>
      </c>
      <c r="H513" s="194" t="s">
        <v>852</v>
      </c>
      <c r="I513" s="194" t="s">
        <v>843</v>
      </c>
      <c r="J513" s="196" t="s">
        <v>853</v>
      </c>
      <c r="K513" s="196" t="s">
        <v>1340</v>
      </c>
    </row>
    <row r="514" s="191" customFormat="1" ht="52.5" customHeight="1" outlineLevel="1" spans="1:11">
      <c r="A514" s="196"/>
      <c r="B514" s="198"/>
      <c r="C514" s="196"/>
      <c r="D514" s="196" t="s">
        <v>854</v>
      </c>
      <c r="E514" s="196" t="s">
        <v>855</v>
      </c>
      <c r="F514" s="196" t="s">
        <v>855</v>
      </c>
      <c r="G514" s="196" t="s">
        <v>857</v>
      </c>
      <c r="H514" s="194" t="s">
        <v>861</v>
      </c>
      <c r="I514" s="194" t="s">
        <v>838</v>
      </c>
      <c r="J514" s="196" t="s">
        <v>853</v>
      </c>
      <c r="K514" s="196" t="s">
        <v>855</v>
      </c>
    </row>
    <row r="515" s="191" customFormat="1" ht="52.5" customHeight="1" outlineLevel="1" spans="1:11">
      <c r="A515" s="196" t="s">
        <v>689</v>
      </c>
      <c r="B515" s="198" t="s">
        <v>690</v>
      </c>
      <c r="C515" s="196" t="s">
        <v>827</v>
      </c>
      <c r="D515" s="196" t="s">
        <v>828</v>
      </c>
      <c r="E515" s="196" t="s">
        <v>829</v>
      </c>
      <c r="F515" s="196" t="s">
        <v>830</v>
      </c>
      <c r="G515" s="196" t="s">
        <v>831</v>
      </c>
      <c r="H515" s="194" t="s">
        <v>832</v>
      </c>
      <c r="I515" s="194" t="s">
        <v>833</v>
      </c>
      <c r="J515" s="196" t="s">
        <v>834</v>
      </c>
      <c r="K515" s="196" t="s">
        <v>830</v>
      </c>
    </row>
    <row r="516" s="191" customFormat="1" ht="52.5" customHeight="1" outlineLevel="1" spans="1:11">
      <c r="A516" s="196"/>
      <c r="B516" s="198"/>
      <c r="C516" s="196"/>
      <c r="D516" s="196" t="s">
        <v>828</v>
      </c>
      <c r="E516" s="196" t="s">
        <v>835</v>
      </c>
      <c r="F516" s="196" t="s">
        <v>1346</v>
      </c>
      <c r="G516" s="196" t="s">
        <v>831</v>
      </c>
      <c r="H516" s="194" t="s">
        <v>837</v>
      </c>
      <c r="I516" s="194" t="s">
        <v>838</v>
      </c>
      <c r="J516" s="196" t="s">
        <v>853</v>
      </c>
      <c r="K516" s="196" t="s">
        <v>1346</v>
      </c>
    </row>
    <row r="517" s="191" customFormat="1" ht="52.5" customHeight="1" outlineLevel="1" spans="1:11">
      <c r="A517" s="196"/>
      <c r="B517" s="198"/>
      <c r="C517" s="196"/>
      <c r="D517" s="196" t="s">
        <v>828</v>
      </c>
      <c r="E517" s="196" t="s">
        <v>844</v>
      </c>
      <c r="F517" s="196" t="s">
        <v>845</v>
      </c>
      <c r="G517" s="196" t="s">
        <v>831</v>
      </c>
      <c r="H517" s="194" t="s">
        <v>1347</v>
      </c>
      <c r="I517" s="194" t="s">
        <v>988</v>
      </c>
      <c r="J517" s="196" t="s">
        <v>853</v>
      </c>
      <c r="K517" s="196" t="s">
        <v>845</v>
      </c>
    </row>
    <row r="518" s="191" customFormat="1" ht="52.5" customHeight="1" outlineLevel="1" spans="1:11">
      <c r="A518" s="196"/>
      <c r="B518" s="198"/>
      <c r="C518" s="196"/>
      <c r="D518" s="196" t="s">
        <v>849</v>
      </c>
      <c r="E518" s="196" t="s">
        <v>850</v>
      </c>
      <c r="F518" s="196" t="s">
        <v>851</v>
      </c>
      <c r="G518" s="196" t="s">
        <v>831</v>
      </c>
      <c r="H518" s="194" t="s">
        <v>852</v>
      </c>
      <c r="I518" s="194" t="s">
        <v>843</v>
      </c>
      <c r="J518" s="196" t="s">
        <v>853</v>
      </c>
      <c r="K518" s="196" t="s">
        <v>851</v>
      </c>
    </row>
    <row r="519" s="191" customFormat="1" ht="52.5" customHeight="1" outlineLevel="1" spans="1:11">
      <c r="A519" s="196"/>
      <c r="B519" s="198"/>
      <c r="C519" s="196"/>
      <c r="D519" s="196" t="s">
        <v>854</v>
      </c>
      <c r="E519" s="196" t="s">
        <v>855</v>
      </c>
      <c r="F519" s="196" t="s">
        <v>856</v>
      </c>
      <c r="G519" s="196" t="s">
        <v>857</v>
      </c>
      <c r="H519" s="194" t="s">
        <v>858</v>
      </c>
      <c r="I519" s="194" t="s">
        <v>838</v>
      </c>
      <c r="J519" s="196" t="s">
        <v>853</v>
      </c>
      <c r="K519" s="196" t="s">
        <v>856</v>
      </c>
    </row>
    <row r="520" s="191" customFormat="1" ht="52.5" customHeight="1" outlineLevel="1" spans="1:11">
      <c r="A520" s="196" t="s">
        <v>687</v>
      </c>
      <c r="B520" s="198" t="s">
        <v>688</v>
      </c>
      <c r="C520" s="196" t="s">
        <v>1348</v>
      </c>
      <c r="D520" s="196" t="s">
        <v>828</v>
      </c>
      <c r="E520" s="196" t="s">
        <v>829</v>
      </c>
      <c r="F520" s="196" t="s">
        <v>1349</v>
      </c>
      <c r="G520" s="196" t="s">
        <v>831</v>
      </c>
      <c r="H520" s="194" t="s">
        <v>1350</v>
      </c>
      <c r="I520" s="194" t="s">
        <v>1039</v>
      </c>
      <c r="J520" s="196" t="s">
        <v>834</v>
      </c>
      <c r="K520" s="196" t="s">
        <v>1349</v>
      </c>
    </row>
    <row r="521" s="191" customFormat="1" ht="52.5" customHeight="1" outlineLevel="1" spans="1:11">
      <c r="A521" s="196"/>
      <c r="B521" s="198"/>
      <c r="C521" s="196"/>
      <c r="D521" s="196" t="s">
        <v>828</v>
      </c>
      <c r="E521" s="196" t="s">
        <v>829</v>
      </c>
      <c r="F521" s="196" t="s">
        <v>1351</v>
      </c>
      <c r="G521" s="196" t="s">
        <v>857</v>
      </c>
      <c r="H521" s="194" t="s">
        <v>1259</v>
      </c>
      <c r="I521" s="194" t="s">
        <v>1039</v>
      </c>
      <c r="J521" s="196" t="s">
        <v>834</v>
      </c>
      <c r="K521" s="196" t="s">
        <v>1351</v>
      </c>
    </row>
    <row r="522" s="191" customFormat="1" ht="52.5" customHeight="1" outlineLevel="1" spans="1:11">
      <c r="A522" s="196"/>
      <c r="B522" s="198"/>
      <c r="C522" s="196"/>
      <c r="D522" s="196" t="s">
        <v>828</v>
      </c>
      <c r="E522" s="196" t="s">
        <v>835</v>
      </c>
      <c r="F522" s="196" t="s">
        <v>1352</v>
      </c>
      <c r="G522" s="196" t="s">
        <v>831</v>
      </c>
      <c r="H522" s="194" t="s">
        <v>852</v>
      </c>
      <c r="I522" s="194" t="s">
        <v>843</v>
      </c>
      <c r="J522" s="196" t="s">
        <v>834</v>
      </c>
      <c r="K522" s="196" t="s">
        <v>1352</v>
      </c>
    </row>
    <row r="523" s="191" customFormat="1" ht="52.5" customHeight="1" outlineLevel="1" spans="1:11">
      <c r="A523" s="196"/>
      <c r="B523" s="198"/>
      <c r="C523" s="196"/>
      <c r="D523" s="196" t="s">
        <v>849</v>
      </c>
      <c r="E523" s="196" t="s">
        <v>850</v>
      </c>
      <c r="F523" s="196" t="s">
        <v>1353</v>
      </c>
      <c r="G523" s="196" t="s">
        <v>831</v>
      </c>
      <c r="H523" s="194" t="s">
        <v>837</v>
      </c>
      <c r="I523" s="194" t="s">
        <v>838</v>
      </c>
      <c r="J523" s="196" t="s">
        <v>853</v>
      </c>
      <c r="K523" s="196" t="s">
        <v>1353</v>
      </c>
    </row>
    <row r="524" s="191" customFormat="1" ht="52.5" customHeight="1" outlineLevel="1" spans="1:11">
      <c r="A524" s="196"/>
      <c r="B524" s="198"/>
      <c r="C524" s="196"/>
      <c r="D524" s="196" t="s">
        <v>854</v>
      </c>
      <c r="E524" s="196" t="s">
        <v>855</v>
      </c>
      <c r="F524" s="196" t="s">
        <v>1354</v>
      </c>
      <c r="G524" s="196" t="s">
        <v>857</v>
      </c>
      <c r="H524" s="194" t="s">
        <v>861</v>
      </c>
      <c r="I524" s="194" t="s">
        <v>838</v>
      </c>
      <c r="J524" s="196" t="s">
        <v>853</v>
      </c>
      <c r="K524" s="196" t="s">
        <v>1354</v>
      </c>
    </row>
    <row r="525" s="191" customFormat="1" ht="52.5" customHeight="1" spans="1:11">
      <c r="A525" s="194" t="s">
        <v>91</v>
      </c>
      <c r="B525" s="194"/>
      <c r="C525" s="200"/>
      <c r="D525" s="200"/>
      <c r="E525" s="200"/>
      <c r="F525" s="200"/>
      <c r="G525" s="200"/>
      <c r="H525" s="200"/>
      <c r="I525" s="200"/>
      <c r="J525" s="200"/>
      <c r="K525" s="200"/>
    </row>
    <row r="526" s="191" customFormat="1" ht="52.5" customHeight="1" outlineLevel="1" spans="1:11">
      <c r="A526" s="196" t="s">
        <v>719</v>
      </c>
      <c r="B526" s="198" t="s">
        <v>720</v>
      </c>
      <c r="C526" s="196" t="s">
        <v>1355</v>
      </c>
      <c r="D526" s="196" t="s">
        <v>828</v>
      </c>
      <c r="E526" s="196" t="s">
        <v>844</v>
      </c>
      <c r="F526" s="196" t="s">
        <v>845</v>
      </c>
      <c r="G526" s="196" t="s">
        <v>831</v>
      </c>
      <c r="H526" s="194" t="s">
        <v>1356</v>
      </c>
      <c r="I526" s="194" t="s">
        <v>1312</v>
      </c>
      <c r="J526" s="196" t="s">
        <v>834</v>
      </c>
      <c r="K526" s="196" t="s">
        <v>1357</v>
      </c>
    </row>
    <row r="527" s="191" customFormat="1" ht="52.5" customHeight="1" outlineLevel="1" spans="1:11">
      <c r="A527" s="196"/>
      <c r="B527" s="198"/>
      <c r="C527" s="196"/>
      <c r="D527" s="196" t="s">
        <v>849</v>
      </c>
      <c r="E527" s="196" t="s">
        <v>850</v>
      </c>
      <c r="F527" s="196" t="s">
        <v>1358</v>
      </c>
      <c r="G527" s="196" t="s">
        <v>831</v>
      </c>
      <c r="H527" s="194" t="s">
        <v>1077</v>
      </c>
      <c r="I527" s="194"/>
      <c r="J527" s="196" t="s">
        <v>853</v>
      </c>
      <c r="K527" s="196" t="s">
        <v>1358</v>
      </c>
    </row>
    <row r="528" s="191" customFormat="1" ht="52.5" customHeight="1" outlineLevel="1" spans="1:11">
      <c r="A528" s="196"/>
      <c r="B528" s="198"/>
      <c r="C528" s="196"/>
      <c r="D528" s="196" t="s">
        <v>854</v>
      </c>
      <c r="E528" s="196" t="s">
        <v>855</v>
      </c>
      <c r="F528" s="196" t="s">
        <v>855</v>
      </c>
      <c r="G528" s="196" t="s">
        <v>857</v>
      </c>
      <c r="H528" s="194" t="s">
        <v>863</v>
      </c>
      <c r="I528" s="194" t="s">
        <v>838</v>
      </c>
      <c r="J528" s="196" t="s">
        <v>853</v>
      </c>
      <c r="K528" s="196" t="s">
        <v>855</v>
      </c>
    </row>
    <row r="529" s="191" customFormat="1" ht="52.5" customHeight="1" outlineLevel="1" spans="1:11">
      <c r="A529" s="196" t="s">
        <v>725</v>
      </c>
      <c r="B529" s="198" t="s">
        <v>726</v>
      </c>
      <c r="C529" s="196" t="s">
        <v>1359</v>
      </c>
      <c r="D529" s="196" t="s">
        <v>828</v>
      </c>
      <c r="E529" s="196" t="s">
        <v>829</v>
      </c>
      <c r="F529" s="196" t="s">
        <v>1299</v>
      </c>
      <c r="G529" s="196" t="s">
        <v>857</v>
      </c>
      <c r="H529" s="194" t="s">
        <v>858</v>
      </c>
      <c r="I529" s="194" t="s">
        <v>838</v>
      </c>
      <c r="J529" s="196" t="s">
        <v>834</v>
      </c>
      <c r="K529" s="196" t="s">
        <v>1299</v>
      </c>
    </row>
    <row r="530" s="191" customFormat="1" ht="52.5" customHeight="1" outlineLevel="1" spans="1:11">
      <c r="A530" s="196"/>
      <c r="B530" s="198"/>
      <c r="C530" s="196"/>
      <c r="D530" s="196" t="s">
        <v>828</v>
      </c>
      <c r="E530" s="196" t="s">
        <v>835</v>
      </c>
      <c r="F530" s="196" t="s">
        <v>1360</v>
      </c>
      <c r="G530" s="196" t="s">
        <v>831</v>
      </c>
      <c r="H530" s="194" t="s">
        <v>1361</v>
      </c>
      <c r="I530" s="194"/>
      <c r="J530" s="196" t="s">
        <v>853</v>
      </c>
      <c r="K530" s="196" t="s">
        <v>1360</v>
      </c>
    </row>
    <row r="531" s="191" customFormat="1" ht="52.5" customHeight="1" outlineLevel="1" spans="1:11">
      <c r="A531" s="196"/>
      <c r="B531" s="198"/>
      <c r="C531" s="196"/>
      <c r="D531" s="196" t="s">
        <v>849</v>
      </c>
      <c r="E531" s="196" t="s">
        <v>970</v>
      </c>
      <c r="F531" s="196" t="s">
        <v>1362</v>
      </c>
      <c r="G531" s="196" t="s">
        <v>831</v>
      </c>
      <c r="H531" s="194" t="s">
        <v>894</v>
      </c>
      <c r="I531" s="194"/>
      <c r="J531" s="196" t="s">
        <v>853</v>
      </c>
      <c r="K531" s="196" t="s">
        <v>1363</v>
      </c>
    </row>
    <row r="532" s="191" customFormat="1" ht="52.5" customHeight="1" outlineLevel="1" spans="1:11">
      <c r="A532" s="196"/>
      <c r="B532" s="198"/>
      <c r="C532" s="196"/>
      <c r="D532" s="196" t="s">
        <v>849</v>
      </c>
      <c r="E532" s="196" t="s">
        <v>850</v>
      </c>
      <c r="F532" s="196" t="s">
        <v>1364</v>
      </c>
      <c r="G532" s="196" t="s">
        <v>831</v>
      </c>
      <c r="H532" s="194" t="s">
        <v>894</v>
      </c>
      <c r="I532" s="194"/>
      <c r="J532" s="196" t="s">
        <v>853</v>
      </c>
      <c r="K532" s="196" t="s">
        <v>1364</v>
      </c>
    </row>
    <row r="533" s="191" customFormat="1" ht="52.5" customHeight="1" outlineLevel="1" spans="1:11">
      <c r="A533" s="196"/>
      <c r="B533" s="198"/>
      <c r="C533" s="196"/>
      <c r="D533" s="196" t="s">
        <v>854</v>
      </c>
      <c r="E533" s="196" t="s">
        <v>855</v>
      </c>
      <c r="F533" s="196" t="s">
        <v>1365</v>
      </c>
      <c r="G533" s="196" t="s">
        <v>857</v>
      </c>
      <c r="H533" s="194" t="s">
        <v>867</v>
      </c>
      <c r="I533" s="194" t="s">
        <v>838</v>
      </c>
      <c r="J533" s="196" t="s">
        <v>834</v>
      </c>
      <c r="K533" s="196" t="s">
        <v>1365</v>
      </c>
    </row>
    <row r="534" s="191" customFormat="1" ht="52.5" customHeight="1" outlineLevel="1" spans="1:11">
      <c r="A534" s="196" t="s">
        <v>710</v>
      </c>
      <c r="B534" s="198" t="s">
        <v>711</v>
      </c>
      <c r="C534" s="196" t="s">
        <v>1366</v>
      </c>
      <c r="D534" s="196" t="s">
        <v>828</v>
      </c>
      <c r="E534" s="196" t="s">
        <v>829</v>
      </c>
      <c r="F534" s="196" t="s">
        <v>1367</v>
      </c>
      <c r="G534" s="196" t="s">
        <v>857</v>
      </c>
      <c r="H534" s="194" t="s">
        <v>1368</v>
      </c>
      <c r="I534" s="194" t="s">
        <v>1296</v>
      </c>
      <c r="J534" s="196" t="s">
        <v>834</v>
      </c>
      <c r="K534" s="196" t="s">
        <v>1367</v>
      </c>
    </row>
    <row r="535" s="191" customFormat="1" ht="52.5" customHeight="1" outlineLevel="1" spans="1:11">
      <c r="A535" s="196"/>
      <c r="B535" s="198"/>
      <c r="C535" s="196"/>
      <c r="D535" s="196" t="s">
        <v>828</v>
      </c>
      <c r="E535" s="196" t="s">
        <v>835</v>
      </c>
      <c r="F535" s="196" t="s">
        <v>1369</v>
      </c>
      <c r="G535" s="196" t="s">
        <v>831</v>
      </c>
      <c r="H535" s="194" t="s">
        <v>1370</v>
      </c>
      <c r="I535" s="194"/>
      <c r="J535" s="196" t="s">
        <v>853</v>
      </c>
      <c r="K535" s="196" t="s">
        <v>1369</v>
      </c>
    </row>
    <row r="536" s="191" customFormat="1" ht="52.5" customHeight="1" outlineLevel="1" spans="1:11">
      <c r="A536" s="196"/>
      <c r="B536" s="198"/>
      <c r="C536" s="196"/>
      <c r="D536" s="196" t="s">
        <v>828</v>
      </c>
      <c r="E536" s="196" t="s">
        <v>835</v>
      </c>
      <c r="F536" s="196" t="s">
        <v>1371</v>
      </c>
      <c r="G536" s="196" t="s">
        <v>857</v>
      </c>
      <c r="H536" s="194" t="s">
        <v>861</v>
      </c>
      <c r="I536" s="194" t="s">
        <v>838</v>
      </c>
      <c r="J536" s="196" t="s">
        <v>834</v>
      </c>
      <c r="K536" s="196" t="s">
        <v>1371</v>
      </c>
    </row>
    <row r="537" s="191" customFormat="1" ht="52.5" customHeight="1" outlineLevel="1" spans="1:11">
      <c r="A537" s="196"/>
      <c r="B537" s="198"/>
      <c r="C537" s="196"/>
      <c r="D537" s="196" t="s">
        <v>828</v>
      </c>
      <c r="E537" s="196" t="s">
        <v>839</v>
      </c>
      <c r="F537" s="196" t="s">
        <v>1372</v>
      </c>
      <c r="G537" s="196" t="s">
        <v>857</v>
      </c>
      <c r="H537" s="194" t="s">
        <v>861</v>
      </c>
      <c r="I537" s="194" t="s">
        <v>838</v>
      </c>
      <c r="J537" s="196" t="s">
        <v>834</v>
      </c>
      <c r="K537" s="196" t="s">
        <v>1372</v>
      </c>
    </row>
    <row r="538" s="191" customFormat="1" ht="52.5" customHeight="1" outlineLevel="1" spans="1:11">
      <c r="A538" s="196"/>
      <c r="B538" s="198"/>
      <c r="C538" s="196"/>
      <c r="D538" s="196" t="s">
        <v>828</v>
      </c>
      <c r="E538" s="196" t="s">
        <v>839</v>
      </c>
      <c r="F538" s="196" t="s">
        <v>1373</v>
      </c>
      <c r="G538" s="196" t="s">
        <v>857</v>
      </c>
      <c r="H538" s="194" t="s">
        <v>861</v>
      </c>
      <c r="I538" s="194" t="s">
        <v>838</v>
      </c>
      <c r="J538" s="196" t="s">
        <v>834</v>
      </c>
      <c r="K538" s="196" t="s">
        <v>1373</v>
      </c>
    </row>
    <row r="539" s="191" customFormat="1" ht="52.5" customHeight="1" outlineLevel="1" spans="1:11">
      <c r="A539" s="196"/>
      <c r="B539" s="198"/>
      <c r="C539" s="196"/>
      <c r="D539" s="196" t="s">
        <v>849</v>
      </c>
      <c r="E539" s="196" t="s">
        <v>850</v>
      </c>
      <c r="F539" s="196" t="s">
        <v>1374</v>
      </c>
      <c r="G539" s="196" t="s">
        <v>857</v>
      </c>
      <c r="H539" s="194" t="s">
        <v>861</v>
      </c>
      <c r="I539" s="194" t="s">
        <v>838</v>
      </c>
      <c r="J539" s="196" t="s">
        <v>834</v>
      </c>
      <c r="K539" s="196" t="s">
        <v>1374</v>
      </c>
    </row>
    <row r="540" s="191" customFormat="1" ht="52.5" customHeight="1" outlineLevel="1" spans="1:11">
      <c r="A540" s="196"/>
      <c r="B540" s="198"/>
      <c r="C540" s="196"/>
      <c r="D540" s="196" t="s">
        <v>854</v>
      </c>
      <c r="E540" s="196" t="s">
        <v>855</v>
      </c>
      <c r="F540" s="196" t="s">
        <v>855</v>
      </c>
      <c r="G540" s="196" t="s">
        <v>857</v>
      </c>
      <c r="H540" s="194" t="s">
        <v>861</v>
      </c>
      <c r="I540" s="194" t="s">
        <v>838</v>
      </c>
      <c r="J540" s="196" t="s">
        <v>834</v>
      </c>
      <c r="K540" s="196" t="s">
        <v>855</v>
      </c>
    </row>
    <row r="541" s="191" customFormat="1" ht="52.5" customHeight="1" outlineLevel="1" spans="1:11">
      <c r="A541" s="196" t="s">
        <v>697</v>
      </c>
      <c r="B541" s="198" t="s">
        <v>711</v>
      </c>
      <c r="C541" s="196" t="s">
        <v>1194</v>
      </c>
      <c r="D541" s="196" t="s">
        <v>828</v>
      </c>
      <c r="E541" s="196" t="s">
        <v>844</v>
      </c>
      <c r="F541" s="196" t="s">
        <v>845</v>
      </c>
      <c r="G541" s="196" t="s">
        <v>831</v>
      </c>
      <c r="H541" s="194" t="s">
        <v>1375</v>
      </c>
      <c r="I541" s="194" t="s">
        <v>988</v>
      </c>
      <c r="J541" s="196" t="s">
        <v>834</v>
      </c>
      <c r="K541" s="196" t="s">
        <v>697</v>
      </c>
    </row>
    <row r="542" s="191" customFormat="1" ht="52.5" customHeight="1" outlineLevel="1" spans="1:11">
      <c r="A542" s="196"/>
      <c r="B542" s="198"/>
      <c r="C542" s="196"/>
      <c r="D542" s="196" t="s">
        <v>849</v>
      </c>
      <c r="E542" s="196" t="s">
        <v>891</v>
      </c>
      <c r="F542" s="196" t="s">
        <v>1322</v>
      </c>
      <c r="G542" s="196" t="s">
        <v>831</v>
      </c>
      <c r="H542" s="194" t="s">
        <v>1077</v>
      </c>
      <c r="I542" s="194"/>
      <c r="J542" s="196" t="s">
        <v>853</v>
      </c>
      <c r="K542" s="196" t="s">
        <v>1322</v>
      </c>
    </row>
    <row r="543" s="191" customFormat="1" ht="52.5" customHeight="1" outlineLevel="1" spans="1:11">
      <c r="A543" s="196"/>
      <c r="B543" s="198"/>
      <c r="C543" s="196"/>
      <c r="D543" s="196" t="s">
        <v>854</v>
      </c>
      <c r="E543" s="196" t="s">
        <v>855</v>
      </c>
      <c r="F543" s="196" t="s">
        <v>855</v>
      </c>
      <c r="G543" s="196" t="s">
        <v>857</v>
      </c>
      <c r="H543" s="194" t="s">
        <v>863</v>
      </c>
      <c r="I543" s="194" t="s">
        <v>838</v>
      </c>
      <c r="J543" s="196" t="s">
        <v>853</v>
      </c>
      <c r="K543" s="196" t="s">
        <v>855</v>
      </c>
    </row>
    <row r="544" s="191" customFormat="1" ht="52.5" customHeight="1" outlineLevel="1" spans="1:11">
      <c r="A544" s="196" t="s">
        <v>716</v>
      </c>
      <c r="B544" s="198" t="s">
        <v>716</v>
      </c>
      <c r="C544" s="196" t="s">
        <v>1194</v>
      </c>
      <c r="D544" s="196" t="s">
        <v>828</v>
      </c>
      <c r="E544" s="196" t="s">
        <v>844</v>
      </c>
      <c r="F544" s="196" t="s">
        <v>845</v>
      </c>
      <c r="G544" s="196" t="s">
        <v>831</v>
      </c>
      <c r="H544" s="194" t="s">
        <v>1376</v>
      </c>
      <c r="I544" s="194" t="s">
        <v>988</v>
      </c>
      <c r="J544" s="196" t="s">
        <v>834</v>
      </c>
      <c r="K544" s="196" t="s">
        <v>716</v>
      </c>
    </row>
    <row r="545" s="191" customFormat="1" ht="52.5" customHeight="1" outlineLevel="1" spans="1:11">
      <c r="A545" s="196"/>
      <c r="B545" s="198"/>
      <c r="C545" s="196"/>
      <c r="D545" s="196" t="s">
        <v>849</v>
      </c>
      <c r="E545" s="196" t="s">
        <v>891</v>
      </c>
      <c r="F545" s="196" t="s">
        <v>1322</v>
      </c>
      <c r="G545" s="196" t="s">
        <v>831</v>
      </c>
      <c r="H545" s="194" t="s">
        <v>1077</v>
      </c>
      <c r="I545" s="194"/>
      <c r="J545" s="196" t="s">
        <v>853</v>
      </c>
      <c r="K545" s="196" t="s">
        <v>1322</v>
      </c>
    </row>
    <row r="546" s="191" customFormat="1" ht="52.5" customHeight="1" outlineLevel="1" spans="1:11">
      <c r="A546" s="196"/>
      <c r="B546" s="198"/>
      <c r="C546" s="196"/>
      <c r="D546" s="196" t="s">
        <v>854</v>
      </c>
      <c r="E546" s="196" t="s">
        <v>855</v>
      </c>
      <c r="F546" s="196" t="s">
        <v>855</v>
      </c>
      <c r="G546" s="196" t="s">
        <v>857</v>
      </c>
      <c r="H546" s="194" t="s">
        <v>863</v>
      </c>
      <c r="I546" s="194" t="s">
        <v>838</v>
      </c>
      <c r="J546" s="196" t="s">
        <v>853</v>
      </c>
      <c r="K546" s="196" t="s">
        <v>855</v>
      </c>
    </row>
    <row r="547" s="191" customFormat="1" ht="52.5" customHeight="1" outlineLevel="1" spans="1:11">
      <c r="A547" s="196" t="s">
        <v>723</v>
      </c>
      <c r="B547" s="198" t="s">
        <v>724</v>
      </c>
      <c r="C547" s="196" t="s">
        <v>1194</v>
      </c>
      <c r="D547" s="196" t="s">
        <v>828</v>
      </c>
      <c r="E547" s="196" t="s">
        <v>844</v>
      </c>
      <c r="F547" s="196" t="s">
        <v>845</v>
      </c>
      <c r="G547" s="196" t="s">
        <v>831</v>
      </c>
      <c r="H547" s="194" t="s">
        <v>1377</v>
      </c>
      <c r="I547" s="194" t="s">
        <v>1312</v>
      </c>
      <c r="J547" s="196" t="s">
        <v>834</v>
      </c>
      <c r="K547" s="196" t="s">
        <v>723</v>
      </c>
    </row>
    <row r="548" s="191" customFormat="1" ht="52.5" customHeight="1" outlineLevel="1" spans="1:11">
      <c r="A548" s="196"/>
      <c r="B548" s="198"/>
      <c r="C548" s="196"/>
      <c r="D548" s="196" t="s">
        <v>849</v>
      </c>
      <c r="E548" s="196" t="s">
        <v>891</v>
      </c>
      <c r="F548" s="196" t="s">
        <v>1322</v>
      </c>
      <c r="G548" s="196" t="s">
        <v>831</v>
      </c>
      <c r="H548" s="194" t="s">
        <v>1077</v>
      </c>
      <c r="I548" s="194"/>
      <c r="J548" s="196" t="s">
        <v>853</v>
      </c>
      <c r="K548" s="196" t="s">
        <v>1322</v>
      </c>
    </row>
    <row r="549" s="191" customFormat="1" ht="52.5" customHeight="1" outlineLevel="1" spans="1:11">
      <c r="A549" s="196"/>
      <c r="B549" s="198"/>
      <c r="C549" s="196"/>
      <c r="D549" s="196" t="s">
        <v>854</v>
      </c>
      <c r="E549" s="196" t="s">
        <v>855</v>
      </c>
      <c r="F549" s="196" t="s">
        <v>855</v>
      </c>
      <c r="G549" s="196" t="s">
        <v>857</v>
      </c>
      <c r="H549" s="194" t="s">
        <v>861</v>
      </c>
      <c r="I549" s="194" t="s">
        <v>838</v>
      </c>
      <c r="J549" s="196" t="s">
        <v>853</v>
      </c>
      <c r="K549" s="196" t="s">
        <v>855</v>
      </c>
    </row>
    <row r="550" s="191" customFormat="1" ht="52.5" customHeight="1" outlineLevel="1" spans="1:11">
      <c r="A550" s="196" t="s">
        <v>712</v>
      </c>
      <c r="B550" s="198" t="s">
        <v>713</v>
      </c>
      <c r="C550" s="196" t="s">
        <v>1187</v>
      </c>
      <c r="D550" s="196" t="s">
        <v>828</v>
      </c>
      <c r="E550" s="196" t="s">
        <v>829</v>
      </c>
      <c r="F550" s="196" t="s">
        <v>1188</v>
      </c>
      <c r="G550" s="196" t="s">
        <v>831</v>
      </c>
      <c r="H550" s="194" t="s">
        <v>1378</v>
      </c>
      <c r="I550" s="194" t="s">
        <v>833</v>
      </c>
      <c r="J550" s="196" t="s">
        <v>834</v>
      </c>
      <c r="K550" s="196" t="s">
        <v>1188</v>
      </c>
    </row>
    <row r="551" s="191" customFormat="1" ht="52.5" customHeight="1" outlineLevel="1" spans="1:11">
      <c r="A551" s="196"/>
      <c r="B551" s="198"/>
      <c r="C551" s="196"/>
      <c r="D551" s="196" t="s">
        <v>828</v>
      </c>
      <c r="E551" s="196" t="s">
        <v>839</v>
      </c>
      <c r="F551" s="196" t="s">
        <v>1379</v>
      </c>
      <c r="G551" s="196" t="s">
        <v>831</v>
      </c>
      <c r="H551" s="194" t="s">
        <v>1380</v>
      </c>
      <c r="I551" s="194"/>
      <c r="J551" s="196" t="s">
        <v>853</v>
      </c>
      <c r="K551" s="196" t="s">
        <v>1379</v>
      </c>
    </row>
    <row r="552" s="191" customFormat="1" ht="52.5" customHeight="1" outlineLevel="1" spans="1:11">
      <c r="A552" s="196"/>
      <c r="B552" s="198"/>
      <c r="C552" s="196"/>
      <c r="D552" s="196" t="s">
        <v>828</v>
      </c>
      <c r="E552" s="196" t="s">
        <v>844</v>
      </c>
      <c r="F552" s="196" t="s">
        <v>845</v>
      </c>
      <c r="G552" s="196" t="s">
        <v>831</v>
      </c>
      <c r="H552" s="194" t="s">
        <v>1381</v>
      </c>
      <c r="I552" s="194" t="s">
        <v>1312</v>
      </c>
      <c r="J552" s="196" t="s">
        <v>834</v>
      </c>
      <c r="K552" s="196" t="s">
        <v>845</v>
      </c>
    </row>
    <row r="553" s="191" customFormat="1" ht="52.5" customHeight="1" outlineLevel="1" spans="1:11">
      <c r="A553" s="196"/>
      <c r="B553" s="198"/>
      <c r="C553" s="196"/>
      <c r="D553" s="196" t="s">
        <v>849</v>
      </c>
      <c r="E553" s="196" t="s">
        <v>850</v>
      </c>
      <c r="F553" s="196" t="s">
        <v>1192</v>
      </c>
      <c r="G553" s="196" t="s">
        <v>831</v>
      </c>
      <c r="H553" s="194" t="s">
        <v>852</v>
      </c>
      <c r="I553" s="194"/>
      <c r="J553" s="196" t="s">
        <v>853</v>
      </c>
      <c r="K553" s="196" t="s">
        <v>1192</v>
      </c>
    </row>
    <row r="554" s="191" customFormat="1" ht="52.5" customHeight="1" outlineLevel="1" spans="1:11">
      <c r="A554" s="196"/>
      <c r="B554" s="198"/>
      <c r="C554" s="196"/>
      <c r="D554" s="196" t="s">
        <v>849</v>
      </c>
      <c r="E554" s="196" t="s">
        <v>891</v>
      </c>
      <c r="F554" s="196" t="s">
        <v>1303</v>
      </c>
      <c r="G554" s="196" t="s">
        <v>831</v>
      </c>
      <c r="H554" s="194" t="s">
        <v>852</v>
      </c>
      <c r="I554" s="194"/>
      <c r="J554" s="196" t="s">
        <v>853</v>
      </c>
      <c r="K554" s="196" t="s">
        <v>1303</v>
      </c>
    </row>
    <row r="555" s="191" customFormat="1" ht="52.5" customHeight="1" outlineLevel="1" spans="1:11">
      <c r="A555" s="196"/>
      <c r="B555" s="198"/>
      <c r="C555" s="196"/>
      <c r="D555" s="196" t="s">
        <v>854</v>
      </c>
      <c r="E555" s="196" t="s">
        <v>855</v>
      </c>
      <c r="F555" s="196" t="s">
        <v>855</v>
      </c>
      <c r="G555" s="196" t="s">
        <v>857</v>
      </c>
      <c r="H555" s="194" t="s">
        <v>858</v>
      </c>
      <c r="I555" s="194" t="s">
        <v>838</v>
      </c>
      <c r="J555" s="196" t="s">
        <v>853</v>
      </c>
      <c r="K555" s="196" t="s">
        <v>855</v>
      </c>
    </row>
    <row r="556" s="191" customFormat="1" ht="52.5" customHeight="1" outlineLevel="1" spans="1:11">
      <c r="A556" s="196" t="s">
        <v>727</v>
      </c>
      <c r="B556" s="198" t="s">
        <v>728</v>
      </c>
      <c r="C556" s="196" t="s">
        <v>1382</v>
      </c>
      <c r="D556" s="196" t="s">
        <v>828</v>
      </c>
      <c r="E556" s="196" t="s">
        <v>829</v>
      </c>
      <c r="F556" s="196" t="s">
        <v>1383</v>
      </c>
      <c r="G556" s="196" t="s">
        <v>857</v>
      </c>
      <c r="H556" s="194" t="s">
        <v>1384</v>
      </c>
      <c r="I556" s="194" t="s">
        <v>833</v>
      </c>
      <c r="J556" s="196" t="s">
        <v>834</v>
      </c>
      <c r="K556" s="196" t="s">
        <v>1383</v>
      </c>
    </row>
    <row r="557" s="191" customFormat="1" ht="52.5" customHeight="1" outlineLevel="1" spans="1:11">
      <c r="A557" s="196"/>
      <c r="B557" s="198"/>
      <c r="C557" s="196"/>
      <c r="D557" s="196" t="s">
        <v>828</v>
      </c>
      <c r="E557" s="196" t="s">
        <v>839</v>
      </c>
      <c r="F557" s="196" t="s">
        <v>1385</v>
      </c>
      <c r="G557" s="196" t="s">
        <v>831</v>
      </c>
      <c r="H557" s="194" t="s">
        <v>227</v>
      </c>
      <c r="I557" s="194" t="s">
        <v>1000</v>
      </c>
      <c r="J557" s="196" t="s">
        <v>834</v>
      </c>
      <c r="K557" s="196" t="s">
        <v>1385</v>
      </c>
    </row>
    <row r="558" s="191" customFormat="1" ht="52.5" customHeight="1" outlineLevel="1" spans="1:11">
      <c r="A558" s="196"/>
      <c r="B558" s="198"/>
      <c r="C558" s="196"/>
      <c r="D558" s="196" t="s">
        <v>849</v>
      </c>
      <c r="E558" s="196" t="s">
        <v>850</v>
      </c>
      <c r="F558" s="196" t="s">
        <v>1386</v>
      </c>
      <c r="G558" s="196" t="s">
        <v>831</v>
      </c>
      <c r="H558" s="194" t="s">
        <v>852</v>
      </c>
      <c r="I558" s="194"/>
      <c r="J558" s="196" t="s">
        <v>853</v>
      </c>
      <c r="K558" s="196" t="s">
        <v>1386</v>
      </c>
    </row>
    <row r="559" s="191" customFormat="1" ht="52.5" customHeight="1" outlineLevel="1" spans="1:11">
      <c r="A559" s="196"/>
      <c r="B559" s="198"/>
      <c r="C559" s="196"/>
      <c r="D559" s="196" t="s">
        <v>854</v>
      </c>
      <c r="E559" s="196" t="s">
        <v>855</v>
      </c>
      <c r="F559" s="196" t="s">
        <v>855</v>
      </c>
      <c r="G559" s="196" t="s">
        <v>857</v>
      </c>
      <c r="H559" s="194" t="s">
        <v>858</v>
      </c>
      <c r="I559" s="194" t="s">
        <v>838</v>
      </c>
      <c r="J559" s="196" t="s">
        <v>834</v>
      </c>
      <c r="K559" s="196" t="s">
        <v>855</v>
      </c>
    </row>
    <row r="560" s="191" customFormat="1" ht="52.5" customHeight="1" outlineLevel="1" spans="1:11">
      <c r="A560" s="196" t="s">
        <v>714</v>
      </c>
      <c r="B560" s="198" t="s">
        <v>715</v>
      </c>
      <c r="C560" s="196" t="s">
        <v>1387</v>
      </c>
      <c r="D560" s="196" t="s">
        <v>828</v>
      </c>
      <c r="E560" s="196" t="s">
        <v>844</v>
      </c>
      <c r="F560" s="196" t="s">
        <v>845</v>
      </c>
      <c r="G560" s="196" t="s">
        <v>831</v>
      </c>
      <c r="H560" s="194" t="s">
        <v>1388</v>
      </c>
      <c r="I560" s="194" t="s">
        <v>988</v>
      </c>
      <c r="J560" s="196" t="s">
        <v>834</v>
      </c>
      <c r="K560" s="196" t="s">
        <v>1389</v>
      </c>
    </row>
    <row r="561" s="191" customFormat="1" ht="52.5" customHeight="1" outlineLevel="1" spans="1:11">
      <c r="A561" s="196"/>
      <c r="B561" s="198"/>
      <c r="C561" s="196"/>
      <c r="D561" s="196" t="s">
        <v>849</v>
      </c>
      <c r="E561" s="196" t="s">
        <v>891</v>
      </c>
      <c r="F561" s="196" t="s">
        <v>1322</v>
      </c>
      <c r="G561" s="196" t="s">
        <v>831</v>
      </c>
      <c r="H561" s="194" t="s">
        <v>1077</v>
      </c>
      <c r="I561" s="194"/>
      <c r="J561" s="196" t="s">
        <v>853</v>
      </c>
      <c r="K561" s="196" t="s">
        <v>1322</v>
      </c>
    </row>
    <row r="562" s="191" customFormat="1" ht="52.5" customHeight="1" outlineLevel="1" spans="1:11">
      <c r="A562" s="196"/>
      <c r="B562" s="198"/>
      <c r="C562" s="196"/>
      <c r="D562" s="196" t="s">
        <v>854</v>
      </c>
      <c r="E562" s="196" t="s">
        <v>855</v>
      </c>
      <c r="F562" s="196" t="s">
        <v>855</v>
      </c>
      <c r="G562" s="196" t="s">
        <v>857</v>
      </c>
      <c r="H562" s="194" t="s">
        <v>861</v>
      </c>
      <c r="I562" s="194" t="s">
        <v>838</v>
      </c>
      <c r="J562" s="196" t="s">
        <v>834</v>
      </c>
      <c r="K562" s="196" t="s">
        <v>855</v>
      </c>
    </row>
    <row r="563" s="191" customFormat="1" ht="52.5" customHeight="1" spans="1:11">
      <c r="A563" s="194" t="s">
        <v>93</v>
      </c>
      <c r="B563" s="194"/>
      <c r="C563" s="200"/>
      <c r="D563" s="200"/>
      <c r="E563" s="200"/>
      <c r="F563" s="200"/>
      <c r="G563" s="200"/>
      <c r="H563" s="200"/>
      <c r="I563" s="200"/>
      <c r="J563" s="200"/>
      <c r="K563" s="200"/>
    </row>
    <row r="564" s="191" customFormat="1" ht="52.5" customHeight="1" outlineLevel="1" spans="1:11">
      <c r="A564" s="196" t="s">
        <v>748</v>
      </c>
      <c r="B564" s="198" t="s">
        <v>749</v>
      </c>
      <c r="C564" s="196" t="s">
        <v>1217</v>
      </c>
      <c r="D564" s="196" t="s">
        <v>828</v>
      </c>
      <c r="E564" s="196" t="s">
        <v>829</v>
      </c>
      <c r="F564" s="196" t="s">
        <v>1218</v>
      </c>
      <c r="G564" s="196" t="s">
        <v>857</v>
      </c>
      <c r="H564" s="194" t="s">
        <v>1116</v>
      </c>
      <c r="I564" s="194" t="s">
        <v>838</v>
      </c>
      <c r="J564" s="196" t="s">
        <v>834</v>
      </c>
      <c r="K564" s="196" t="s">
        <v>1219</v>
      </c>
    </row>
    <row r="565" s="191" customFormat="1" ht="52.5" customHeight="1" outlineLevel="1" spans="1:11">
      <c r="A565" s="196"/>
      <c r="B565" s="198"/>
      <c r="C565" s="196"/>
      <c r="D565" s="196" t="s">
        <v>828</v>
      </c>
      <c r="E565" s="196" t="s">
        <v>835</v>
      </c>
      <c r="F565" s="196" t="s">
        <v>1117</v>
      </c>
      <c r="G565" s="196" t="s">
        <v>831</v>
      </c>
      <c r="H565" s="194" t="s">
        <v>1118</v>
      </c>
      <c r="I565" s="194" t="s">
        <v>1220</v>
      </c>
      <c r="J565" s="196" t="s">
        <v>853</v>
      </c>
      <c r="K565" s="196" t="s">
        <v>1176</v>
      </c>
    </row>
    <row r="566" s="191" customFormat="1" ht="52.5" customHeight="1" outlineLevel="1" spans="1:11">
      <c r="A566" s="196"/>
      <c r="B566" s="198"/>
      <c r="C566" s="196"/>
      <c r="D566" s="196" t="s">
        <v>828</v>
      </c>
      <c r="E566" s="196" t="s">
        <v>839</v>
      </c>
      <c r="F566" s="196" t="s">
        <v>1119</v>
      </c>
      <c r="G566" s="196" t="s">
        <v>831</v>
      </c>
      <c r="H566" s="194" t="s">
        <v>900</v>
      </c>
      <c r="I566" s="194" t="s">
        <v>900</v>
      </c>
      <c r="J566" s="196" t="s">
        <v>853</v>
      </c>
      <c r="K566" s="196" t="s">
        <v>1120</v>
      </c>
    </row>
    <row r="567" s="191" customFormat="1" ht="52.5" customHeight="1" outlineLevel="1" spans="1:11">
      <c r="A567" s="196"/>
      <c r="B567" s="198"/>
      <c r="C567" s="196"/>
      <c r="D567" s="196" t="s">
        <v>849</v>
      </c>
      <c r="E567" s="196" t="s">
        <v>850</v>
      </c>
      <c r="F567" s="196" t="s">
        <v>1121</v>
      </c>
      <c r="G567" s="196" t="s">
        <v>831</v>
      </c>
      <c r="H567" s="194" t="s">
        <v>1122</v>
      </c>
      <c r="I567" s="194" t="s">
        <v>1123</v>
      </c>
      <c r="J567" s="196" t="s">
        <v>853</v>
      </c>
      <c r="K567" s="196" t="s">
        <v>1181</v>
      </c>
    </row>
    <row r="568" s="191" customFormat="1" ht="52.5" customHeight="1" outlineLevel="1" spans="1:11">
      <c r="A568" s="196"/>
      <c r="B568" s="198"/>
      <c r="C568" s="196"/>
      <c r="D568" s="196" t="s">
        <v>849</v>
      </c>
      <c r="E568" s="196" t="s">
        <v>850</v>
      </c>
      <c r="F568" s="196" t="s">
        <v>1124</v>
      </c>
      <c r="G568" s="196" t="s">
        <v>831</v>
      </c>
      <c r="H568" s="194" t="s">
        <v>1122</v>
      </c>
      <c r="I568" s="194" t="s">
        <v>1123</v>
      </c>
      <c r="J568" s="196" t="s">
        <v>853</v>
      </c>
      <c r="K568" s="196" t="s">
        <v>1182</v>
      </c>
    </row>
    <row r="569" s="191" customFormat="1" ht="52.5" customHeight="1" outlineLevel="1" spans="1:11">
      <c r="A569" s="196"/>
      <c r="B569" s="198"/>
      <c r="C569" s="196"/>
      <c r="D569" s="196" t="s">
        <v>849</v>
      </c>
      <c r="E569" s="196" t="s">
        <v>891</v>
      </c>
      <c r="F569" s="196" t="s">
        <v>1221</v>
      </c>
      <c r="G569" s="196" t="s">
        <v>831</v>
      </c>
      <c r="H569" s="194" t="s">
        <v>852</v>
      </c>
      <c r="I569" s="194" t="s">
        <v>852</v>
      </c>
      <c r="J569" s="196" t="s">
        <v>853</v>
      </c>
      <c r="K569" s="196" t="s">
        <v>1184</v>
      </c>
    </row>
    <row r="570" s="191" customFormat="1" ht="52.5" customHeight="1" outlineLevel="1" spans="1:11">
      <c r="A570" s="196"/>
      <c r="B570" s="198"/>
      <c r="C570" s="196"/>
      <c r="D570" s="196" t="s">
        <v>854</v>
      </c>
      <c r="E570" s="196" t="s">
        <v>855</v>
      </c>
      <c r="F570" s="196" t="s">
        <v>855</v>
      </c>
      <c r="G570" s="196" t="s">
        <v>857</v>
      </c>
      <c r="H570" s="194" t="s">
        <v>1222</v>
      </c>
      <c r="I570" s="194" t="s">
        <v>838</v>
      </c>
      <c r="J570" s="196" t="s">
        <v>853</v>
      </c>
      <c r="K570" s="196" t="s">
        <v>1186</v>
      </c>
    </row>
    <row r="571" s="191" customFormat="1" ht="52.5" customHeight="1" outlineLevel="1" spans="1:11">
      <c r="A571" s="196" t="s">
        <v>712</v>
      </c>
      <c r="B571" s="198" t="s">
        <v>741</v>
      </c>
      <c r="C571" s="196" t="s">
        <v>1187</v>
      </c>
      <c r="D571" s="196" t="s">
        <v>828</v>
      </c>
      <c r="E571" s="196" t="s">
        <v>829</v>
      </c>
      <c r="F571" s="196" t="s">
        <v>1188</v>
      </c>
      <c r="G571" s="196" t="s">
        <v>831</v>
      </c>
      <c r="H571" s="194" t="s">
        <v>1390</v>
      </c>
      <c r="I571" s="194" t="s">
        <v>833</v>
      </c>
      <c r="J571" s="196" t="s">
        <v>834</v>
      </c>
      <c r="K571" s="196" t="s">
        <v>1190</v>
      </c>
    </row>
    <row r="572" s="191" customFormat="1" ht="52.5" customHeight="1" outlineLevel="1" spans="1:11">
      <c r="A572" s="196"/>
      <c r="B572" s="198"/>
      <c r="C572" s="196"/>
      <c r="D572" s="196" t="s">
        <v>828</v>
      </c>
      <c r="E572" s="196" t="s">
        <v>844</v>
      </c>
      <c r="F572" s="196" t="s">
        <v>845</v>
      </c>
      <c r="G572" s="196" t="s">
        <v>831</v>
      </c>
      <c r="H572" s="194" t="s">
        <v>1391</v>
      </c>
      <c r="I572" s="194" t="s">
        <v>988</v>
      </c>
      <c r="J572" s="196" t="s">
        <v>834</v>
      </c>
      <c r="K572" s="196" t="s">
        <v>1190</v>
      </c>
    </row>
    <row r="573" s="191" customFormat="1" ht="52.5" customHeight="1" outlineLevel="1" spans="1:11">
      <c r="A573" s="196"/>
      <c r="B573" s="198"/>
      <c r="C573" s="196"/>
      <c r="D573" s="196" t="s">
        <v>849</v>
      </c>
      <c r="E573" s="196" t="s">
        <v>850</v>
      </c>
      <c r="F573" s="196" t="s">
        <v>1192</v>
      </c>
      <c r="G573" s="196" t="s">
        <v>831</v>
      </c>
      <c r="H573" s="194" t="s">
        <v>852</v>
      </c>
      <c r="I573" s="194" t="s">
        <v>843</v>
      </c>
      <c r="J573" s="196" t="s">
        <v>853</v>
      </c>
      <c r="K573" s="196" t="s">
        <v>1190</v>
      </c>
    </row>
    <row r="574" s="191" customFormat="1" ht="52.5" customHeight="1" outlineLevel="1" spans="1:11">
      <c r="A574" s="196"/>
      <c r="B574" s="198"/>
      <c r="C574" s="196"/>
      <c r="D574" s="196" t="s">
        <v>854</v>
      </c>
      <c r="E574" s="196" t="s">
        <v>855</v>
      </c>
      <c r="F574" s="196" t="s">
        <v>855</v>
      </c>
      <c r="G574" s="196" t="s">
        <v>857</v>
      </c>
      <c r="H574" s="194" t="s">
        <v>861</v>
      </c>
      <c r="I574" s="194" t="s">
        <v>838</v>
      </c>
      <c r="J574" s="196" t="s">
        <v>834</v>
      </c>
      <c r="K574" s="196" t="s">
        <v>1190</v>
      </c>
    </row>
    <row r="575" s="191" customFormat="1" ht="52.5" customHeight="1" outlineLevel="1" spans="1:11">
      <c r="A575" s="196" t="s">
        <v>742</v>
      </c>
      <c r="B575" s="198" t="s">
        <v>743</v>
      </c>
      <c r="C575" s="196" t="s">
        <v>1194</v>
      </c>
      <c r="D575" s="196" t="s">
        <v>828</v>
      </c>
      <c r="E575" s="196" t="s">
        <v>829</v>
      </c>
      <c r="F575" s="196" t="s">
        <v>1195</v>
      </c>
      <c r="G575" s="196" t="s">
        <v>831</v>
      </c>
      <c r="H575" s="194" t="s">
        <v>232</v>
      </c>
      <c r="I575" s="194" t="s">
        <v>1196</v>
      </c>
      <c r="J575" s="196" t="s">
        <v>834</v>
      </c>
      <c r="K575" s="196" t="s">
        <v>1197</v>
      </c>
    </row>
    <row r="576" s="191" customFormat="1" ht="52.5" customHeight="1" outlineLevel="1" spans="1:11">
      <c r="A576" s="196"/>
      <c r="B576" s="198"/>
      <c r="C576" s="196"/>
      <c r="D576" s="196" t="s">
        <v>828</v>
      </c>
      <c r="E576" s="196" t="s">
        <v>829</v>
      </c>
      <c r="F576" s="196" t="s">
        <v>1198</v>
      </c>
      <c r="G576" s="196" t="s">
        <v>831</v>
      </c>
      <c r="H576" s="194" t="s">
        <v>1199</v>
      </c>
      <c r="I576" s="194" t="s">
        <v>833</v>
      </c>
      <c r="J576" s="196" t="s">
        <v>834</v>
      </c>
      <c r="K576" s="196" t="s">
        <v>1200</v>
      </c>
    </row>
    <row r="577" s="191" customFormat="1" ht="52.5" customHeight="1" outlineLevel="1" spans="1:11">
      <c r="A577" s="196"/>
      <c r="B577" s="198"/>
      <c r="C577" s="196"/>
      <c r="D577" s="196" t="s">
        <v>849</v>
      </c>
      <c r="E577" s="196" t="s">
        <v>850</v>
      </c>
      <c r="F577" s="196" t="s">
        <v>1201</v>
      </c>
      <c r="G577" s="196" t="s">
        <v>831</v>
      </c>
      <c r="H577" s="194" t="s">
        <v>959</v>
      </c>
      <c r="I577" s="194" t="s">
        <v>959</v>
      </c>
      <c r="J577" s="196" t="s">
        <v>853</v>
      </c>
      <c r="K577" s="196" t="s">
        <v>1202</v>
      </c>
    </row>
    <row r="578" s="191" customFormat="1" ht="52.5" customHeight="1" outlineLevel="1" spans="1:11">
      <c r="A578" s="196"/>
      <c r="B578" s="198"/>
      <c r="C578" s="196"/>
      <c r="D578" s="196" t="s">
        <v>849</v>
      </c>
      <c r="E578" s="196" t="s">
        <v>891</v>
      </c>
      <c r="F578" s="196" t="s">
        <v>1203</v>
      </c>
      <c r="G578" s="196" t="s">
        <v>831</v>
      </c>
      <c r="H578" s="194" t="s">
        <v>1123</v>
      </c>
      <c r="I578" s="194" t="s">
        <v>1123</v>
      </c>
      <c r="J578" s="196" t="s">
        <v>853</v>
      </c>
      <c r="K578" s="196" t="s">
        <v>1204</v>
      </c>
    </row>
    <row r="579" s="191" customFormat="1" ht="52.5" customHeight="1" outlineLevel="1" spans="1:11">
      <c r="A579" s="196"/>
      <c r="B579" s="198"/>
      <c r="C579" s="196"/>
      <c r="D579" s="196" t="s">
        <v>854</v>
      </c>
      <c r="E579" s="196" t="s">
        <v>855</v>
      </c>
      <c r="F579" s="196" t="s">
        <v>1205</v>
      </c>
      <c r="G579" s="196" t="s">
        <v>857</v>
      </c>
      <c r="H579" s="194" t="s">
        <v>861</v>
      </c>
      <c r="I579" s="194" t="s">
        <v>838</v>
      </c>
      <c r="J579" s="196" t="s">
        <v>834</v>
      </c>
      <c r="K579" s="196" t="s">
        <v>1206</v>
      </c>
    </row>
    <row r="580" s="191" customFormat="1" ht="52.5" customHeight="1" outlineLevel="1" spans="1:11">
      <c r="A580" s="196"/>
      <c r="B580" s="198"/>
      <c r="C580" s="196"/>
      <c r="D580" s="196" t="s">
        <v>854</v>
      </c>
      <c r="E580" s="196" t="s">
        <v>855</v>
      </c>
      <c r="F580" s="196" t="s">
        <v>855</v>
      </c>
      <c r="G580" s="196" t="s">
        <v>857</v>
      </c>
      <c r="H580" s="194" t="s">
        <v>861</v>
      </c>
      <c r="I580" s="194" t="s">
        <v>838</v>
      </c>
      <c r="J580" s="196" t="s">
        <v>834</v>
      </c>
      <c r="K580" s="196" t="s">
        <v>1207</v>
      </c>
    </row>
    <row r="581" s="191" customFormat="1" ht="52.5" customHeight="1" outlineLevel="1" spans="1:11">
      <c r="A581" s="196" t="s">
        <v>750</v>
      </c>
      <c r="B581" s="198" t="s">
        <v>743</v>
      </c>
      <c r="C581" s="196" t="s">
        <v>1208</v>
      </c>
      <c r="D581" s="196" t="s">
        <v>828</v>
      </c>
      <c r="E581" s="196" t="s">
        <v>829</v>
      </c>
      <c r="F581" s="196" t="s">
        <v>1137</v>
      </c>
      <c r="G581" s="196" t="s">
        <v>831</v>
      </c>
      <c r="H581" s="194" t="s">
        <v>1216</v>
      </c>
      <c r="I581" s="194" t="s">
        <v>988</v>
      </c>
      <c r="J581" s="196" t="s">
        <v>834</v>
      </c>
      <c r="K581" s="196" t="s">
        <v>1137</v>
      </c>
    </row>
    <row r="582" s="191" customFormat="1" ht="52.5" customHeight="1" outlineLevel="1" spans="1:11">
      <c r="A582" s="196"/>
      <c r="B582" s="198"/>
      <c r="C582" s="196"/>
      <c r="D582" s="196" t="s">
        <v>828</v>
      </c>
      <c r="E582" s="196" t="s">
        <v>829</v>
      </c>
      <c r="F582" s="196" t="s">
        <v>1137</v>
      </c>
      <c r="G582" s="196" t="s">
        <v>831</v>
      </c>
      <c r="H582" s="194" t="s">
        <v>1071</v>
      </c>
      <c r="I582" s="194" t="s">
        <v>833</v>
      </c>
      <c r="J582" s="196" t="s">
        <v>834</v>
      </c>
      <c r="K582" s="196" t="s">
        <v>1137</v>
      </c>
    </row>
    <row r="583" s="191" customFormat="1" ht="52.5" customHeight="1" outlineLevel="1" spans="1:11">
      <c r="A583" s="196"/>
      <c r="B583" s="198"/>
      <c r="C583" s="196"/>
      <c r="D583" s="196" t="s">
        <v>828</v>
      </c>
      <c r="E583" s="196" t="s">
        <v>835</v>
      </c>
      <c r="F583" s="196" t="s">
        <v>936</v>
      </c>
      <c r="G583" s="196" t="s">
        <v>831</v>
      </c>
      <c r="H583" s="194" t="s">
        <v>837</v>
      </c>
      <c r="I583" s="194" t="s">
        <v>838</v>
      </c>
      <c r="J583" s="196" t="s">
        <v>853</v>
      </c>
      <c r="K583" s="196" t="s">
        <v>936</v>
      </c>
    </row>
    <row r="584" s="191" customFormat="1" ht="52.5" customHeight="1" outlineLevel="1" spans="1:11">
      <c r="A584" s="196"/>
      <c r="B584" s="198"/>
      <c r="C584" s="196"/>
      <c r="D584" s="196" t="s">
        <v>849</v>
      </c>
      <c r="E584" s="196" t="s">
        <v>891</v>
      </c>
      <c r="F584" s="196" t="s">
        <v>1210</v>
      </c>
      <c r="G584" s="196" t="s">
        <v>831</v>
      </c>
      <c r="H584" s="194" t="s">
        <v>852</v>
      </c>
      <c r="I584" s="194" t="s">
        <v>843</v>
      </c>
      <c r="J584" s="196" t="s">
        <v>853</v>
      </c>
      <c r="K584" s="196" t="s">
        <v>1210</v>
      </c>
    </row>
    <row r="585" s="191" customFormat="1" ht="52.5" customHeight="1" outlineLevel="1" spans="1:11">
      <c r="A585" s="196"/>
      <c r="B585" s="198"/>
      <c r="C585" s="196"/>
      <c r="D585" s="196" t="s">
        <v>849</v>
      </c>
      <c r="E585" s="196" t="s">
        <v>891</v>
      </c>
      <c r="F585" s="196" t="s">
        <v>1140</v>
      </c>
      <c r="G585" s="196" t="s">
        <v>831</v>
      </c>
      <c r="H585" s="194" t="s">
        <v>852</v>
      </c>
      <c r="I585" s="194" t="s">
        <v>843</v>
      </c>
      <c r="J585" s="196" t="s">
        <v>853</v>
      </c>
      <c r="K585" s="196" t="s">
        <v>1140</v>
      </c>
    </row>
    <row r="586" s="191" customFormat="1" ht="52.5" customHeight="1" outlineLevel="1" spans="1:11">
      <c r="A586" s="196"/>
      <c r="B586" s="198"/>
      <c r="C586" s="196"/>
      <c r="D586" s="196" t="s">
        <v>854</v>
      </c>
      <c r="E586" s="196" t="s">
        <v>855</v>
      </c>
      <c r="F586" s="196" t="s">
        <v>855</v>
      </c>
      <c r="G586" s="196" t="s">
        <v>831</v>
      </c>
      <c r="H586" s="194" t="s">
        <v>837</v>
      </c>
      <c r="I586" s="194" t="s">
        <v>838</v>
      </c>
      <c r="J586" s="196" t="s">
        <v>853</v>
      </c>
      <c r="K586" s="196" t="s">
        <v>855</v>
      </c>
    </row>
    <row r="587" s="191" customFormat="1" ht="52.5" customHeight="1" outlineLevel="1" spans="1:11">
      <c r="A587" s="196" t="s">
        <v>752</v>
      </c>
      <c r="B587" s="198" t="s">
        <v>753</v>
      </c>
      <c r="C587" s="196" t="s">
        <v>1211</v>
      </c>
      <c r="D587" s="196" t="s">
        <v>828</v>
      </c>
      <c r="E587" s="196" t="s">
        <v>829</v>
      </c>
      <c r="F587" s="196" t="s">
        <v>1212</v>
      </c>
      <c r="G587" s="196" t="s">
        <v>831</v>
      </c>
      <c r="H587" s="194" t="s">
        <v>1213</v>
      </c>
      <c r="I587" s="194" t="s">
        <v>988</v>
      </c>
      <c r="J587" s="196" t="s">
        <v>834</v>
      </c>
      <c r="K587" s="196" t="s">
        <v>1212</v>
      </c>
    </row>
    <row r="588" s="191" customFormat="1" ht="52.5" customHeight="1" outlineLevel="1" spans="1:11">
      <c r="A588" s="196"/>
      <c r="B588" s="198"/>
      <c r="C588" s="196"/>
      <c r="D588" s="196" t="s">
        <v>828</v>
      </c>
      <c r="E588" s="196" t="s">
        <v>829</v>
      </c>
      <c r="F588" s="196" t="s">
        <v>1212</v>
      </c>
      <c r="G588" s="196" t="s">
        <v>831</v>
      </c>
      <c r="H588" s="194" t="s">
        <v>1214</v>
      </c>
      <c r="I588" s="194" t="s">
        <v>833</v>
      </c>
      <c r="J588" s="196" t="s">
        <v>834</v>
      </c>
      <c r="K588" s="196" t="s">
        <v>1212</v>
      </c>
    </row>
    <row r="589" s="191" customFormat="1" ht="52.5" customHeight="1" outlineLevel="1" spans="1:11">
      <c r="A589" s="196"/>
      <c r="B589" s="198"/>
      <c r="C589" s="196"/>
      <c r="D589" s="196" t="s">
        <v>828</v>
      </c>
      <c r="E589" s="196" t="s">
        <v>835</v>
      </c>
      <c r="F589" s="196" t="s">
        <v>936</v>
      </c>
      <c r="G589" s="196" t="s">
        <v>831</v>
      </c>
      <c r="H589" s="194" t="s">
        <v>837</v>
      </c>
      <c r="I589" s="194" t="s">
        <v>838</v>
      </c>
      <c r="J589" s="196" t="s">
        <v>853</v>
      </c>
      <c r="K589" s="196" t="s">
        <v>936</v>
      </c>
    </row>
    <row r="590" s="191" customFormat="1" ht="52.5" customHeight="1" outlineLevel="1" spans="1:11">
      <c r="A590" s="196"/>
      <c r="B590" s="198"/>
      <c r="C590" s="196"/>
      <c r="D590" s="196" t="s">
        <v>828</v>
      </c>
      <c r="E590" s="196" t="s">
        <v>835</v>
      </c>
      <c r="F590" s="196" t="s">
        <v>935</v>
      </c>
      <c r="G590" s="196" t="s">
        <v>831</v>
      </c>
      <c r="H590" s="194" t="s">
        <v>837</v>
      </c>
      <c r="I590" s="194" t="s">
        <v>838</v>
      </c>
      <c r="J590" s="196" t="s">
        <v>853</v>
      </c>
      <c r="K590" s="196" t="s">
        <v>935</v>
      </c>
    </row>
    <row r="591" s="191" customFormat="1" ht="52.5" customHeight="1" outlineLevel="1" spans="1:11">
      <c r="A591" s="196"/>
      <c r="B591" s="198"/>
      <c r="C591" s="196"/>
      <c r="D591" s="196" t="s">
        <v>849</v>
      </c>
      <c r="E591" s="196" t="s">
        <v>891</v>
      </c>
      <c r="F591" s="196" t="s">
        <v>1215</v>
      </c>
      <c r="G591" s="196" t="s">
        <v>831</v>
      </c>
      <c r="H591" s="194" t="s">
        <v>852</v>
      </c>
      <c r="I591" s="194" t="s">
        <v>843</v>
      </c>
      <c r="J591" s="196" t="s">
        <v>853</v>
      </c>
      <c r="K591" s="196" t="s">
        <v>1215</v>
      </c>
    </row>
    <row r="592" s="191" customFormat="1" ht="52.5" customHeight="1" outlineLevel="1" spans="1:11">
      <c r="A592" s="196"/>
      <c r="B592" s="198"/>
      <c r="C592" s="196"/>
      <c r="D592" s="196" t="s">
        <v>849</v>
      </c>
      <c r="E592" s="196" t="s">
        <v>891</v>
      </c>
      <c r="F592" s="196" t="s">
        <v>1140</v>
      </c>
      <c r="G592" s="196" t="s">
        <v>831</v>
      </c>
      <c r="H592" s="194" t="s">
        <v>852</v>
      </c>
      <c r="I592" s="194" t="s">
        <v>843</v>
      </c>
      <c r="J592" s="196" t="s">
        <v>853</v>
      </c>
      <c r="K592" s="196" t="s">
        <v>1140</v>
      </c>
    </row>
    <row r="593" s="191" customFormat="1" ht="52.5" customHeight="1" outlineLevel="1" spans="1:11">
      <c r="A593" s="196"/>
      <c r="B593" s="198"/>
      <c r="C593" s="196"/>
      <c r="D593" s="196" t="s">
        <v>854</v>
      </c>
      <c r="E593" s="196" t="s">
        <v>855</v>
      </c>
      <c r="F593" s="196" t="s">
        <v>855</v>
      </c>
      <c r="G593" s="196" t="s">
        <v>831</v>
      </c>
      <c r="H593" s="194" t="s">
        <v>837</v>
      </c>
      <c r="I593" s="194" t="s">
        <v>838</v>
      </c>
      <c r="J593" s="196" t="s">
        <v>853</v>
      </c>
      <c r="K593" s="196" t="s">
        <v>855</v>
      </c>
    </row>
    <row r="594" s="191" customFormat="1" ht="52.5" customHeight="1" spans="1:11">
      <c r="A594" s="194" t="s">
        <v>95</v>
      </c>
      <c r="B594" s="194"/>
      <c r="C594" s="200"/>
      <c r="D594" s="200"/>
      <c r="E594" s="200"/>
      <c r="F594" s="200"/>
      <c r="G594" s="200"/>
      <c r="H594" s="200"/>
      <c r="I594" s="200"/>
      <c r="J594" s="200"/>
      <c r="K594" s="200"/>
    </row>
    <row r="595" s="191" customFormat="1" ht="52.5" customHeight="1" outlineLevel="1" spans="1:11">
      <c r="A595" s="196" t="s">
        <v>677</v>
      </c>
      <c r="B595" s="198" t="s">
        <v>732</v>
      </c>
      <c r="C595" s="196" t="s">
        <v>1392</v>
      </c>
      <c r="D595" s="196" t="s">
        <v>828</v>
      </c>
      <c r="E595" s="196" t="s">
        <v>829</v>
      </c>
      <c r="F595" s="196" t="s">
        <v>1109</v>
      </c>
      <c r="G595" s="196" t="s">
        <v>831</v>
      </c>
      <c r="H595" s="194" t="s">
        <v>832</v>
      </c>
      <c r="I595" s="194" t="s">
        <v>905</v>
      </c>
      <c r="J595" s="196" t="s">
        <v>834</v>
      </c>
      <c r="K595" s="196" t="s">
        <v>1109</v>
      </c>
    </row>
    <row r="596" s="191" customFormat="1" ht="52.5" customHeight="1" outlineLevel="1" spans="1:11">
      <c r="A596" s="196"/>
      <c r="B596" s="198"/>
      <c r="C596" s="196"/>
      <c r="D596" s="196" t="s">
        <v>828</v>
      </c>
      <c r="E596" s="196" t="s">
        <v>835</v>
      </c>
      <c r="F596" s="196" t="s">
        <v>1089</v>
      </c>
      <c r="G596" s="196" t="s">
        <v>831</v>
      </c>
      <c r="H596" s="194" t="s">
        <v>837</v>
      </c>
      <c r="I596" s="194" t="s">
        <v>838</v>
      </c>
      <c r="J596" s="196" t="s">
        <v>853</v>
      </c>
      <c r="K596" s="196" t="s">
        <v>1089</v>
      </c>
    </row>
    <row r="597" s="191" customFormat="1" ht="52.5" customHeight="1" outlineLevel="1" spans="1:11">
      <c r="A597" s="196"/>
      <c r="B597" s="198"/>
      <c r="C597" s="196"/>
      <c r="D597" s="196" t="s">
        <v>828</v>
      </c>
      <c r="E597" s="196" t="s">
        <v>844</v>
      </c>
      <c r="F597" s="196" t="s">
        <v>845</v>
      </c>
      <c r="G597" s="196" t="s">
        <v>831</v>
      </c>
      <c r="H597" s="194" t="s">
        <v>1393</v>
      </c>
      <c r="I597" s="194" t="s">
        <v>1312</v>
      </c>
      <c r="J597" s="196" t="s">
        <v>834</v>
      </c>
      <c r="K597" s="196" t="s">
        <v>1394</v>
      </c>
    </row>
    <row r="598" s="191" customFormat="1" ht="52.5" customHeight="1" outlineLevel="1" spans="1:11">
      <c r="A598" s="196"/>
      <c r="B598" s="198"/>
      <c r="C598" s="196"/>
      <c r="D598" s="196" t="s">
        <v>849</v>
      </c>
      <c r="E598" s="196" t="s">
        <v>850</v>
      </c>
      <c r="F598" s="196" t="s">
        <v>1395</v>
      </c>
      <c r="G598" s="196" t="s">
        <v>831</v>
      </c>
      <c r="H598" s="194" t="s">
        <v>852</v>
      </c>
      <c r="I598" s="194" t="s">
        <v>843</v>
      </c>
      <c r="J598" s="196" t="s">
        <v>853</v>
      </c>
      <c r="K598" s="196" t="s">
        <v>1395</v>
      </c>
    </row>
    <row r="599" s="191" customFormat="1" ht="52.5" customHeight="1" outlineLevel="1" spans="1:11">
      <c r="A599" s="196"/>
      <c r="B599" s="198"/>
      <c r="C599" s="196"/>
      <c r="D599" s="196" t="s">
        <v>854</v>
      </c>
      <c r="E599" s="196" t="s">
        <v>855</v>
      </c>
      <c r="F599" s="196" t="s">
        <v>855</v>
      </c>
      <c r="G599" s="196" t="s">
        <v>857</v>
      </c>
      <c r="H599" s="194" t="s">
        <v>861</v>
      </c>
      <c r="I599" s="194" t="s">
        <v>838</v>
      </c>
      <c r="J599" s="196" t="s">
        <v>853</v>
      </c>
      <c r="K599" s="196" t="s">
        <v>855</v>
      </c>
    </row>
    <row r="600" s="191" customFormat="1" ht="52.5" customHeight="1" outlineLevel="1" spans="1:11">
      <c r="A600" s="196" t="s">
        <v>738</v>
      </c>
      <c r="B600" s="198" t="s">
        <v>732</v>
      </c>
      <c r="C600" s="196" t="s">
        <v>1396</v>
      </c>
      <c r="D600" s="196" t="s">
        <v>828</v>
      </c>
      <c r="E600" s="196" t="s">
        <v>829</v>
      </c>
      <c r="F600" s="196" t="s">
        <v>1397</v>
      </c>
      <c r="G600" s="196" t="s">
        <v>857</v>
      </c>
      <c r="H600" s="194" t="s">
        <v>956</v>
      </c>
      <c r="I600" s="194" t="s">
        <v>910</v>
      </c>
      <c r="J600" s="196" t="s">
        <v>834</v>
      </c>
      <c r="K600" s="196" t="s">
        <v>1397</v>
      </c>
    </row>
    <row r="601" s="191" customFormat="1" ht="52.5" customHeight="1" outlineLevel="1" spans="1:11">
      <c r="A601" s="196"/>
      <c r="B601" s="198"/>
      <c r="C601" s="196"/>
      <c r="D601" s="196" t="s">
        <v>828</v>
      </c>
      <c r="E601" s="196" t="s">
        <v>829</v>
      </c>
      <c r="F601" s="196" t="s">
        <v>1398</v>
      </c>
      <c r="G601" s="196" t="s">
        <v>831</v>
      </c>
      <c r="H601" s="194" t="s">
        <v>227</v>
      </c>
      <c r="I601" s="194" t="s">
        <v>910</v>
      </c>
      <c r="J601" s="196" t="s">
        <v>834</v>
      </c>
      <c r="K601" s="196" t="s">
        <v>1399</v>
      </c>
    </row>
    <row r="602" s="191" customFormat="1" ht="52.5" customHeight="1" outlineLevel="1" spans="1:11">
      <c r="A602" s="196"/>
      <c r="B602" s="198"/>
      <c r="C602" s="196"/>
      <c r="D602" s="196" t="s">
        <v>828</v>
      </c>
      <c r="E602" s="196" t="s">
        <v>829</v>
      </c>
      <c r="F602" s="196" t="s">
        <v>1400</v>
      </c>
      <c r="G602" s="196" t="s">
        <v>831</v>
      </c>
      <c r="H602" s="194" t="s">
        <v>227</v>
      </c>
      <c r="I602" s="194" t="s">
        <v>910</v>
      </c>
      <c r="J602" s="196" t="s">
        <v>834</v>
      </c>
      <c r="K602" s="196" t="s">
        <v>1400</v>
      </c>
    </row>
    <row r="603" s="191" customFormat="1" ht="52.5" customHeight="1" outlineLevel="1" spans="1:11">
      <c r="A603" s="196"/>
      <c r="B603" s="198"/>
      <c r="C603" s="196"/>
      <c r="D603" s="196" t="s">
        <v>828</v>
      </c>
      <c r="E603" s="196" t="s">
        <v>835</v>
      </c>
      <c r="F603" s="196" t="s">
        <v>1089</v>
      </c>
      <c r="G603" s="196" t="s">
        <v>831</v>
      </c>
      <c r="H603" s="194" t="s">
        <v>837</v>
      </c>
      <c r="I603" s="194" t="s">
        <v>838</v>
      </c>
      <c r="J603" s="196" t="s">
        <v>853</v>
      </c>
      <c r="K603" s="196" t="s">
        <v>1089</v>
      </c>
    </row>
    <row r="604" s="191" customFormat="1" ht="52.5" customHeight="1" outlineLevel="1" spans="1:11">
      <c r="A604" s="196"/>
      <c r="B604" s="198"/>
      <c r="C604" s="196"/>
      <c r="D604" s="196" t="s">
        <v>828</v>
      </c>
      <c r="E604" s="196" t="s">
        <v>839</v>
      </c>
      <c r="F604" s="196" t="s">
        <v>1372</v>
      </c>
      <c r="G604" s="196" t="s">
        <v>857</v>
      </c>
      <c r="H604" s="194" t="s">
        <v>837</v>
      </c>
      <c r="I604" s="194" t="s">
        <v>838</v>
      </c>
      <c r="J604" s="196" t="s">
        <v>853</v>
      </c>
      <c r="K604" s="196" t="s">
        <v>1372</v>
      </c>
    </row>
    <row r="605" s="191" customFormat="1" ht="52.5" customHeight="1" outlineLevel="1" spans="1:11">
      <c r="A605" s="196"/>
      <c r="B605" s="198"/>
      <c r="C605" s="196"/>
      <c r="D605" s="196" t="s">
        <v>828</v>
      </c>
      <c r="E605" s="196" t="s">
        <v>844</v>
      </c>
      <c r="F605" s="196" t="s">
        <v>845</v>
      </c>
      <c r="G605" s="196" t="s">
        <v>831</v>
      </c>
      <c r="H605" s="194" t="s">
        <v>1401</v>
      </c>
      <c r="I605" s="194" t="s">
        <v>1312</v>
      </c>
      <c r="J605" s="196" t="s">
        <v>834</v>
      </c>
      <c r="K605" s="196" t="s">
        <v>1402</v>
      </c>
    </row>
    <row r="606" s="191" customFormat="1" ht="52.5" customHeight="1" outlineLevel="1" spans="1:11">
      <c r="A606" s="196"/>
      <c r="B606" s="198"/>
      <c r="C606" s="196"/>
      <c r="D606" s="196" t="s">
        <v>849</v>
      </c>
      <c r="E606" s="196" t="s">
        <v>850</v>
      </c>
      <c r="F606" s="196" t="s">
        <v>1403</v>
      </c>
      <c r="G606" s="196" t="s">
        <v>857</v>
      </c>
      <c r="H606" s="194" t="s">
        <v>861</v>
      </c>
      <c r="I606" s="194" t="s">
        <v>838</v>
      </c>
      <c r="J606" s="196" t="s">
        <v>853</v>
      </c>
      <c r="K606" s="196" t="s">
        <v>1403</v>
      </c>
    </row>
    <row r="607" s="191" customFormat="1" ht="52.5" customHeight="1" outlineLevel="1" spans="1:11">
      <c r="A607" s="196"/>
      <c r="B607" s="198"/>
      <c r="C607" s="196"/>
      <c r="D607" s="196" t="s">
        <v>849</v>
      </c>
      <c r="E607" s="196" t="s">
        <v>891</v>
      </c>
      <c r="F607" s="196" t="s">
        <v>1303</v>
      </c>
      <c r="G607" s="196" t="s">
        <v>857</v>
      </c>
      <c r="H607" s="194" t="s">
        <v>1077</v>
      </c>
      <c r="I607" s="194" t="s">
        <v>843</v>
      </c>
      <c r="J607" s="196" t="s">
        <v>853</v>
      </c>
      <c r="K607" s="196" t="s">
        <v>1303</v>
      </c>
    </row>
    <row r="608" s="191" customFormat="1" ht="52.5" customHeight="1" outlineLevel="1" spans="1:11">
      <c r="A608" s="196"/>
      <c r="B608" s="198"/>
      <c r="C608" s="196"/>
      <c r="D608" s="196" t="s">
        <v>849</v>
      </c>
      <c r="E608" s="196" t="s">
        <v>891</v>
      </c>
      <c r="F608" s="196" t="s">
        <v>1404</v>
      </c>
      <c r="G608" s="196" t="s">
        <v>831</v>
      </c>
      <c r="H608" s="194" t="s">
        <v>1077</v>
      </c>
      <c r="I608" s="194" t="s">
        <v>843</v>
      </c>
      <c r="J608" s="196" t="s">
        <v>853</v>
      </c>
      <c r="K608" s="196" t="s">
        <v>1404</v>
      </c>
    </row>
    <row r="609" s="191" customFormat="1" ht="52.5" customHeight="1" outlineLevel="1" spans="1:11">
      <c r="A609" s="196"/>
      <c r="B609" s="198"/>
      <c r="C609" s="196"/>
      <c r="D609" s="196" t="s">
        <v>854</v>
      </c>
      <c r="E609" s="196" t="s">
        <v>855</v>
      </c>
      <c r="F609" s="196" t="s">
        <v>1405</v>
      </c>
      <c r="G609" s="196" t="s">
        <v>857</v>
      </c>
      <c r="H609" s="194" t="s">
        <v>858</v>
      </c>
      <c r="I609" s="194" t="s">
        <v>838</v>
      </c>
      <c r="J609" s="196" t="s">
        <v>853</v>
      </c>
      <c r="K609" s="196" t="s">
        <v>1405</v>
      </c>
    </row>
    <row r="610" s="191" customFormat="1" ht="52.5" customHeight="1" outlineLevel="1" spans="1:11">
      <c r="A610" s="196" t="s">
        <v>733</v>
      </c>
      <c r="B610" s="198" t="s">
        <v>732</v>
      </c>
      <c r="C610" s="196" t="s">
        <v>1392</v>
      </c>
      <c r="D610" s="196" t="s">
        <v>828</v>
      </c>
      <c r="E610" s="196" t="s">
        <v>829</v>
      </c>
      <c r="F610" s="196" t="s">
        <v>1310</v>
      </c>
      <c r="G610" s="196" t="s">
        <v>831</v>
      </c>
      <c r="H610" s="194" t="s">
        <v>832</v>
      </c>
      <c r="I610" s="194" t="s">
        <v>905</v>
      </c>
      <c r="J610" s="196" t="s">
        <v>834</v>
      </c>
      <c r="K610" s="196" t="s">
        <v>1310</v>
      </c>
    </row>
    <row r="611" s="191" customFormat="1" ht="52.5" customHeight="1" outlineLevel="1" spans="1:11">
      <c r="A611" s="196"/>
      <c r="B611" s="198"/>
      <c r="C611" s="196"/>
      <c r="D611" s="196" t="s">
        <v>828</v>
      </c>
      <c r="E611" s="196" t="s">
        <v>835</v>
      </c>
      <c r="F611" s="196" t="s">
        <v>1089</v>
      </c>
      <c r="G611" s="196" t="s">
        <v>831</v>
      </c>
      <c r="H611" s="194" t="s">
        <v>837</v>
      </c>
      <c r="I611" s="194" t="s">
        <v>838</v>
      </c>
      <c r="J611" s="196" t="s">
        <v>853</v>
      </c>
      <c r="K611" s="196" t="s">
        <v>1089</v>
      </c>
    </row>
    <row r="612" s="191" customFormat="1" ht="52.5" customHeight="1" outlineLevel="1" spans="1:11">
      <c r="A612" s="196"/>
      <c r="B612" s="198"/>
      <c r="C612" s="196"/>
      <c r="D612" s="196" t="s">
        <v>828</v>
      </c>
      <c r="E612" s="196" t="s">
        <v>844</v>
      </c>
      <c r="F612" s="196" t="s">
        <v>845</v>
      </c>
      <c r="G612" s="196" t="s">
        <v>831</v>
      </c>
      <c r="H612" s="194" t="s">
        <v>960</v>
      </c>
      <c r="I612" s="194" t="s">
        <v>1312</v>
      </c>
      <c r="J612" s="196" t="s">
        <v>834</v>
      </c>
      <c r="K612" s="196" t="s">
        <v>1406</v>
      </c>
    </row>
    <row r="613" s="191" customFormat="1" ht="52.5" customHeight="1" outlineLevel="1" spans="1:11">
      <c r="A613" s="196"/>
      <c r="B613" s="198"/>
      <c r="C613" s="196"/>
      <c r="D613" s="196" t="s">
        <v>849</v>
      </c>
      <c r="E613" s="196" t="s">
        <v>891</v>
      </c>
      <c r="F613" s="196" t="s">
        <v>1322</v>
      </c>
      <c r="G613" s="196" t="s">
        <v>831</v>
      </c>
      <c r="H613" s="194" t="s">
        <v>1077</v>
      </c>
      <c r="I613" s="194" t="s">
        <v>843</v>
      </c>
      <c r="J613" s="196" t="s">
        <v>853</v>
      </c>
      <c r="K613" s="196" t="s">
        <v>1322</v>
      </c>
    </row>
    <row r="614" s="191" customFormat="1" ht="52.5" customHeight="1" outlineLevel="1" spans="1:11">
      <c r="A614" s="196"/>
      <c r="B614" s="198"/>
      <c r="C614" s="196"/>
      <c r="D614" s="196" t="s">
        <v>854</v>
      </c>
      <c r="E614" s="196" t="s">
        <v>855</v>
      </c>
      <c r="F614" s="196" t="s">
        <v>855</v>
      </c>
      <c r="G614" s="196" t="s">
        <v>1407</v>
      </c>
      <c r="H614" s="194" t="s">
        <v>861</v>
      </c>
      <c r="I614" s="194" t="s">
        <v>838</v>
      </c>
      <c r="J614" s="196" t="s">
        <v>853</v>
      </c>
      <c r="K614" s="196" t="s">
        <v>855</v>
      </c>
    </row>
    <row r="615" s="191" customFormat="1" ht="52.5" customHeight="1" outlineLevel="1" spans="1:11">
      <c r="A615" s="196" t="s">
        <v>691</v>
      </c>
      <c r="B615" s="198" t="s">
        <v>740</v>
      </c>
      <c r="C615" s="196" t="s">
        <v>1408</v>
      </c>
      <c r="D615" s="196" t="s">
        <v>828</v>
      </c>
      <c r="E615" s="196" t="s">
        <v>829</v>
      </c>
      <c r="F615" s="196" t="s">
        <v>1409</v>
      </c>
      <c r="G615" s="196" t="s">
        <v>831</v>
      </c>
      <c r="H615" s="194" t="s">
        <v>1011</v>
      </c>
      <c r="I615" s="194" t="s">
        <v>833</v>
      </c>
      <c r="J615" s="196" t="s">
        <v>834</v>
      </c>
      <c r="K615" s="196" t="s">
        <v>1409</v>
      </c>
    </row>
    <row r="616" s="191" customFormat="1" ht="52.5" customHeight="1" outlineLevel="1" spans="1:11">
      <c r="A616" s="196"/>
      <c r="B616" s="198"/>
      <c r="C616" s="196"/>
      <c r="D616" s="196" t="s">
        <v>828</v>
      </c>
      <c r="E616" s="196" t="s">
        <v>835</v>
      </c>
      <c r="F616" s="196" t="s">
        <v>1089</v>
      </c>
      <c r="G616" s="196" t="s">
        <v>831</v>
      </c>
      <c r="H616" s="194" t="s">
        <v>837</v>
      </c>
      <c r="I616" s="194" t="s">
        <v>838</v>
      </c>
      <c r="J616" s="196" t="s">
        <v>853</v>
      </c>
      <c r="K616" s="196" t="s">
        <v>1089</v>
      </c>
    </row>
    <row r="617" s="191" customFormat="1" ht="52.5" customHeight="1" outlineLevel="1" spans="1:11">
      <c r="A617" s="196"/>
      <c r="B617" s="198"/>
      <c r="C617" s="196"/>
      <c r="D617" s="196" t="s">
        <v>828</v>
      </c>
      <c r="E617" s="196" t="s">
        <v>844</v>
      </c>
      <c r="F617" s="196" t="s">
        <v>845</v>
      </c>
      <c r="G617" s="196" t="s">
        <v>831</v>
      </c>
      <c r="H617" s="194" t="s">
        <v>937</v>
      </c>
      <c r="I617" s="194" t="s">
        <v>1034</v>
      </c>
      <c r="J617" s="196" t="s">
        <v>834</v>
      </c>
      <c r="K617" s="196" t="s">
        <v>1410</v>
      </c>
    </row>
    <row r="618" s="191" customFormat="1" ht="52.5" customHeight="1" outlineLevel="1" spans="1:11">
      <c r="A618" s="196"/>
      <c r="B618" s="198"/>
      <c r="C618" s="196"/>
      <c r="D618" s="196" t="s">
        <v>849</v>
      </c>
      <c r="E618" s="196" t="s">
        <v>891</v>
      </c>
      <c r="F618" s="196" t="s">
        <v>1411</v>
      </c>
      <c r="G618" s="196" t="s">
        <v>831</v>
      </c>
      <c r="H618" s="194" t="s">
        <v>1412</v>
      </c>
      <c r="I618" s="194" t="s">
        <v>843</v>
      </c>
      <c r="J618" s="196" t="s">
        <v>853</v>
      </c>
      <c r="K618" s="196" t="s">
        <v>1411</v>
      </c>
    </row>
    <row r="619" s="191" customFormat="1" ht="52.5" customHeight="1" outlineLevel="1" spans="1:11">
      <c r="A619" s="196"/>
      <c r="B619" s="198"/>
      <c r="C619" s="196"/>
      <c r="D619" s="196" t="s">
        <v>854</v>
      </c>
      <c r="E619" s="196" t="s">
        <v>855</v>
      </c>
      <c r="F619" s="196" t="s">
        <v>855</v>
      </c>
      <c r="G619" s="196" t="s">
        <v>857</v>
      </c>
      <c r="H619" s="194" t="s">
        <v>861</v>
      </c>
      <c r="I619" s="194" t="s">
        <v>838</v>
      </c>
      <c r="J619" s="196" t="s">
        <v>853</v>
      </c>
      <c r="K619" s="196" t="s">
        <v>855</v>
      </c>
    </row>
    <row r="620" s="191" customFormat="1" ht="52.5" customHeight="1" outlineLevel="1" spans="1:11">
      <c r="A620" s="196" t="s">
        <v>673</v>
      </c>
      <c r="B620" s="198" t="s">
        <v>729</v>
      </c>
      <c r="C620" s="196" t="s">
        <v>1413</v>
      </c>
      <c r="D620" s="196" t="s">
        <v>828</v>
      </c>
      <c r="E620" s="196" t="s">
        <v>829</v>
      </c>
      <c r="F620" s="196" t="s">
        <v>1338</v>
      </c>
      <c r="G620" s="196" t="s">
        <v>831</v>
      </c>
      <c r="H620" s="194" t="s">
        <v>227</v>
      </c>
      <c r="I620" s="194" t="s">
        <v>905</v>
      </c>
      <c r="J620" s="196" t="s">
        <v>834</v>
      </c>
      <c r="K620" s="196" t="s">
        <v>1338</v>
      </c>
    </row>
    <row r="621" s="191" customFormat="1" ht="52.5" customHeight="1" outlineLevel="1" spans="1:11">
      <c r="A621" s="196"/>
      <c r="B621" s="198"/>
      <c r="C621" s="196"/>
      <c r="D621" s="196" t="s">
        <v>828</v>
      </c>
      <c r="E621" s="196" t="s">
        <v>835</v>
      </c>
      <c r="F621" s="196" t="s">
        <v>1339</v>
      </c>
      <c r="G621" s="196" t="s">
        <v>831</v>
      </c>
      <c r="H621" s="194" t="s">
        <v>837</v>
      </c>
      <c r="I621" s="194" t="s">
        <v>838</v>
      </c>
      <c r="J621" s="196" t="s">
        <v>853</v>
      </c>
      <c r="K621" s="196" t="s">
        <v>1338</v>
      </c>
    </row>
    <row r="622" s="191" customFormat="1" ht="52.5" customHeight="1" outlineLevel="1" spans="1:11">
      <c r="A622" s="196"/>
      <c r="B622" s="198"/>
      <c r="C622" s="196"/>
      <c r="D622" s="196" t="s">
        <v>849</v>
      </c>
      <c r="E622" s="196" t="s">
        <v>850</v>
      </c>
      <c r="F622" s="196" t="s">
        <v>1112</v>
      </c>
      <c r="G622" s="196" t="s">
        <v>831</v>
      </c>
      <c r="H622" s="194" t="s">
        <v>1077</v>
      </c>
      <c r="I622" s="194" t="s">
        <v>843</v>
      </c>
      <c r="J622" s="196" t="s">
        <v>853</v>
      </c>
      <c r="K622" s="196" t="s">
        <v>1338</v>
      </c>
    </row>
    <row r="623" s="191" customFormat="1" ht="52.5" customHeight="1" outlineLevel="1" spans="1:11">
      <c r="A623" s="196"/>
      <c r="B623" s="198"/>
      <c r="C623" s="196"/>
      <c r="D623" s="196" t="s">
        <v>849</v>
      </c>
      <c r="E623" s="196" t="s">
        <v>891</v>
      </c>
      <c r="F623" s="196" t="s">
        <v>1340</v>
      </c>
      <c r="G623" s="196" t="s">
        <v>831</v>
      </c>
      <c r="H623" s="194" t="s">
        <v>1077</v>
      </c>
      <c r="I623" s="194" t="s">
        <v>843</v>
      </c>
      <c r="J623" s="196" t="s">
        <v>853</v>
      </c>
      <c r="K623" s="196" t="s">
        <v>1338</v>
      </c>
    </row>
    <row r="624" s="191" customFormat="1" ht="52.5" customHeight="1" outlineLevel="1" spans="1:11">
      <c r="A624" s="196"/>
      <c r="B624" s="198"/>
      <c r="C624" s="196"/>
      <c r="D624" s="196" t="s">
        <v>854</v>
      </c>
      <c r="E624" s="196" t="s">
        <v>855</v>
      </c>
      <c r="F624" s="196" t="s">
        <v>855</v>
      </c>
      <c r="G624" s="196" t="s">
        <v>857</v>
      </c>
      <c r="H624" s="194" t="s">
        <v>858</v>
      </c>
      <c r="I624" s="194" t="s">
        <v>838</v>
      </c>
      <c r="J624" s="196" t="s">
        <v>853</v>
      </c>
      <c r="K624" s="196" t="s">
        <v>1338</v>
      </c>
    </row>
    <row r="625" s="191" customFormat="1" ht="52.5" customHeight="1" outlineLevel="1" spans="1:11">
      <c r="A625" s="196" t="s">
        <v>727</v>
      </c>
      <c r="B625" s="198" t="s">
        <v>737</v>
      </c>
      <c r="C625" s="196" t="s">
        <v>1414</v>
      </c>
      <c r="D625" s="196" t="s">
        <v>828</v>
      </c>
      <c r="E625" s="196" t="s">
        <v>829</v>
      </c>
      <c r="F625" s="196" t="s">
        <v>1415</v>
      </c>
      <c r="G625" s="196" t="s">
        <v>831</v>
      </c>
      <c r="H625" s="194" t="s">
        <v>228</v>
      </c>
      <c r="I625" s="194" t="s">
        <v>833</v>
      </c>
      <c r="J625" s="196" t="s">
        <v>834</v>
      </c>
      <c r="K625" s="196" t="s">
        <v>1415</v>
      </c>
    </row>
    <row r="626" s="191" customFormat="1" ht="52.5" customHeight="1" outlineLevel="1" spans="1:11">
      <c r="A626" s="196"/>
      <c r="B626" s="198"/>
      <c r="C626" s="196"/>
      <c r="D626" s="196" t="s">
        <v>828</v>
      </c>
      <c r="E626" s="196" t="s">
        <v>835</v>
      </c>
      <c r="F626" s="196" t="s">
        <v>1416</v>
      </c>
      <c r="G626" s="196" t="s">
        <v>831</v>
      </c>
      <c r="H626" s="194" t="s">
        <v>837</v>
      </c>
      <c r="I626" s="194" t="s">
        <v>838</v>
      </c>
      <c r="J626" s="196" t="s">
        <v>853</v>
      </c>
      <c r="K626" s="196" t="s">
        <v>1416</v>
      </c>
    </row>
    <row r="627" s="191" customFormat="1" ht="52.5" customHeight="1" outlineLevel="1" spans="1:11">
      <c r="A627" s="196"/>
      <c r="B627" s="198"/>
      <c r="C627" s="196"/>
      <c r="D627" s="196" t="s">
        <v>828</v>
      </c>
      <c r="E627" s="196" t="s">
        <v>839</v>
      </c>
      <c r="F627" s="196" t="s">
        <v>1417</v>
      </c>
      <c r="G627" s="196" t="s">
        <v>831</v>
      </c>
      <c r="H627" s="194" t="s">
        <v>1418</v>
      </c>
      <c r="I627" s="194" t="s">
        <v>843</v>
      </c>
      <c r="J627" s="196" t="s">
        <v>853</v>
      </c>
      <c r="K627" s="196" t="s">
        <v>1417</v>
      </c>
    </row>
    <row r="628" s="191" customFormat="1" ht="52.5" customHeight="1" outlineLevel="1" spans="1:11">
      <c r="A628" s="196"/>
      <c r="B628" s="198"/>
      <c r="C628" s="196"/>
      <c r="D628" s="196" t="s">
        <v>828</v>
      </c>
      <c r="E628" s="196" t="s">
        <v>844</v>
      </c>
      <c r="F628" s="196" t="s">
        <v>845</v>
      </c>
      <c r="G628" s="196" t="s">
        <v>831</v>
      </c>
      <c r="H628" s="194" t="s">
        <v>1419</v>
      </c>
      <c r="I628" s="194" t="s">
        <v>1312</v>
      </c>
      <c r="J628" s="196" t="s">
        <v>834</v>
      </c>
      <c r="K628" s="196" t="s">
        <v>1420</v>
      </c>
    </row>
    <row r="629" s="191" customFormat="1" ht="52.5" customHeight="1" outlineLevel="1" spans="1:11">
      <c r="A629" s="196"/>
      <c r="B629" s="198"/>
      <c r="C629" s="196"/>
      <c r="D629" s="196" t="s">
        <v>849</v>
      </c>
      <c r="E629" s="196" t="s">
        <v>891</v>
      </c>
      <c r="F629" s="196" t="s">
        <v>1421</v>
      </c>
      <c r="G629" s="196" t="s">
        <v>831</v>
      </c>
      <c r="H629" s="194" t="s">
        <v>852</v>
      </c>
      <c r="I629" s="194" t="s">
        <v>843</v>
      </c>
      <c r="J629" s="196" t="s">
        <v>853</v>
      </c>
      <c r="K629" s="196" t="s">
        <v>1421</v>
      </c>
    </row>
    <row r="630" s="191" customFormat="1" ht="52.5" customHeight="1" outlineLevel="1" spans="1:11">
      <c r="A630" s="196"/>
      <c r="B630" s="198"/>
      <c r="C630" s="196"/>
      <c r="D630" s="196" t="s">
        <v>854</v>
      </c>
      <c r="E630" s="196" t="s">
        <v>855</v>
      </c>
      <c r="F630" s="196" t="s">
        <v>1422</v>
      </c>
      <c r="G630" s="196" t="s">
        <v>831</v>
      </c>
      <c r="H630" s="194" t="s">
        <v>861</v>
      </c>
      <c r="I630" s="194" t="s">
        <v>838</v>
      </c>
      <c r="J630" s="196" t="s">
        <v>853</v>
      </c>
      <c r="K630" s="196" t="s">
        <v>1422</v>
      </c>
    </row>
    <row r="631" s="191" customFormat="1" ht="52.5" customHeight="1" outlineLevel="1" spans="1:11">
      <c r="A631" s="196" t="s">
        <v>735</v>
      </c>
      <c r="B631" s="198" t="s">
        <v>736</v>
      </c>
      <c r="C631" s="196" t="s">
        <v>1423</v>
      </c>
      <c r="D631" s="196" t="s">
        <v>828</v>
      </c>
      <c r="E631" s="196" t="s">
        <v>829</v>
      </c>
      <c r="F631" s="196" t="s">
        <v>1424</v>
      </c>
      <c r="G631" s="196" t="s">
        <v>857</v>
      </c>
      <c r="H631" s="194" t="s">
        <v>1259</v>
      </c>
      <c r="I631" s="194" t="s">
        <v>833</v>
      </c>
      <c r="J631" s="196" t="s">
        <v>834</v>
      </c>
      <c r="K631" s="196" t="s">
        <v>1424</v>
      </c>
    </row>
    <row r="632" s="191" customFormat="1" ht="52.5" customHeight="1" outlineLevel="1" spans="1:11">
      <c r="A632" s="196"/>
      <c r="B632" s="198"/>
      <c r="C632" s="196"/>
      <c r="D632" s="196" t="s">
        <v>828</v>
      </c>
      <c r="E632" s="196" t="s">
        <v>835</v>
      </c>
      <c r="F632" s="196" t="s">
        <v>1425</v>
      </c>
      <c r="G632" s="196" t="s">
        <v>831</v>
      </c>
      <c r="H632" s="194" t="s">
        <v>837</v>
      </c>
      <c r="I632" s="194" t="s">
        <v>838</v>
      </c>
      <c r="J632" s="196" t="s">
        <v>853</v>
      </c>
      <c r="K632" s="196" t="s">
        <v>1425</v>
      </c>
    </row>
    <row r="633" s="191" customFormat="1" ht="52.5" customHeight="1" outlineLevel="1" spans="1:11">
      <c r="A633" s="196"/>
      <c r="B633" s="198"/>
      <c r="C633" s="196"/>
      <c r="D633" s="196" t="s">
        <v>828</v>
      </c>
      <c r="E633" s="196" t="s">
        <v>835</v>
      </c>
      <c r="F633" s="196" t="s">
        <v>1089</v>
      </c>
      <c r="G633" s="196" t="s">
        <v>831</v>
      </c>
      <c r="H633" s="194" t="s">
        <v>837</v>
      </c>
      <c r="I633" s="194" t="s">
        <v>838</v>
      </c>
      <c r="J633" s="196" t="s">
        <v>853</v>
      </c>
      <c r="K633" s="196" t="s">
        <v>1089</v>
      </c>
    </row>
    <row r="634" s="191" customFormat="1" ht="52.5" customHeight="1" outlineLevel="1" spans="1:11">
      <c r="A634" s="196"/>
      <c r="B634" s="198"/>
      <c r="C634" s="196"/>
      <c r="D634" s="196" t="s">
        <v>828</v>
      </c>
      <c r="E634" s="196" t="s">
        <v>839</v>
      </c>
      <c r="F634" s="196" t="s">
        <v>1426</v>
      </c>
      <c r="G634" s="196" t="s">
        <v>831</v>
      </c>
      <c r="H634" s="194" t="s">
        <v>1427</v>
      </c>
      <c r="I634" s="194" t="s">
        <v>843</v>
      </c>
      <c r="J634" s="196" t="s">
        <v>853</v>
      </c>
      <c r="K634" s="196" t="s">
        <v>1426</v>
      </c>
    </row>
    <row r="635" s="191" customFormat="1" ht="52.5" customHeight="1" outlineLevel="1" spans="1:11">
      <c r="A635" s="196"/>
      <c r="B635" s="198"/>
      <c r="C635" s="196"/>
      <c r="D635" s="196" t="s">
        <v>828</v>
      </c>
      <c r="E635" s="196" t="s">
        <v>844</v>
      </c>
      <c r="F635" s="196" t="s">
        <v>845</v>
      </c>
      <c r="G635" s="196" t="s">
        <v>831</v>
      </c>
      <c r="H635" s="194" t="s">
        <v>1428</v>
      </c>
      <c r="I635" s="194" t="s">
        <v>1312</v>
      </c>
      <c r="J635" s="196" t="s">
        <v>834</v>
      </c>
      <c r="K635" s="196" t="s">
        <v>1429</v>
      </c>
    </row>
    <row r="636" s="191" customFormat="1" ht="52.5" customHeight="1" outlineLevel="1" spans="1:11">
      <c r="A636" s="196"/>
      <c r="B636" s="198"/>
      <c r="C636" s="196"/>
      <c r="D636" s="196" t="s">
        <v>849</v>
      </c>
      <c r="E636" s="196" t="s">
        <v>891</v>
      </c>
      <c r="F636" s="196" t="s">
        <v>1303</v>
      </c>
      <c r="G636" s="196" t="s">
        <v>831</v>
      </c>
      <c r="H636" s="194" t="s">
        <v>1077</v>
      </c>
      <c r="I636" s="194" t="s">
        <v>843</v>
      </c>
      <c r="J636" s="196" t="s">
        <v>853</v>
      </c>
      <c r="K636" s="196" t="s">
        <v>1303</v>
      </c>
    </row>
    <row r="637" s="191" customFormat="1" ht="52.5" customHeight="1" outlineLevel="1" spans="1:11">
      <c r="A637" s="196"/>
      <c r="B637" s="198"/>
      <c r="C637" s="196"/>
      <c r="D637" s="196" t="s">
        <v>854</v>
      </c>
      <c r="E637" s="196" t="s">
        <v>855</v>
      </c>
      <c r="F637" s="196" t="s">
        <v>1148</v>
      </c>
      <c r="G637" s="196" t="s">
        <v>857</v>
      </c>
      <c r="H637" s="194" t="s">
        <v>861</v>
      </c>
      <c r="I637" s="194" t="s">
        <v>838</v>
      </c>
      <c r="J637" s="196" t="s">
        <v>853</v>
      </c>
      <c r="K637" s="196" t="s">
        <v>1148</v>
      </c>
    </row>
  </sheetData>
  <mergeCells count="317">
    <mergeCell ref="A2:K2"/>
    <mergeCell ref="A3:F3"/>
    <mergeCell ref="A7:A12"/>
    <mergeCell ref="A13:A36"/>
    <mergeCell ref="A37:A42"/>
    <mergeCell ref="A43:A52"/>
    <mergeCell ref="A53:A60"/>
    <mergeCell ref="A61:A69"/>
    <mergeCell ref="A70:A76"/>
    <mergeCell ref="A77:A83"/>
    <mergeCell ref="A84:A88"/>
    <mergeCell ref="A89:A94"/>
    <mergeCell ref="A95:A101"/>
    <mergeCell ref="A102:A108"/>
    <mergeCell ref="A109:A116"/>
    <mergeCell ref="A117:A125"/>
    <mergeCell ref="A126:A137"/>
    <mergeCell ref="A138:A144"/>
    <mergeCell ref="A145:A149"/>
    <mergeCell ref="A150:A156"/>
    <mergeCell ref="A157:A162"/>
    <mergeCell ref="A163:A168"/>
    <mergeCell ref="A169:A174"/>
    <mergeCell ref="A175:A181"/>
    <mergeCell ref="A182:A186"/>
    <mergeCell ref="A187:A190"/>
    <mergeCell ref="A191:A194"/>
    <mergeCell ref="A195:A202"/>
    <mergeCell ref="A203:A214"/>
    <mergeCell ref="A216:A221"/>
    <mergeCell ref="A222:A228"/>
    <mergeCell ref="A229:A232"/>
    <mergeCell ref="A233:A238"/>
    <mergeCell ref="A239:A244"/>
    <mergeCell ref="A245:A251"/>
    <mergeCell ref="A253:A263"/>
    <mergeCell ref="A264:A267"/>
    <mergeCell ref="A268:A271"/>
    <mergeCell ref="A272:A277"/>
    <mergeCell ref="A278:A280"/>
    <mergeCell ref="A282:A288"/>
    <mergeCell ref="A289:A294"/>
    <mergeCell ref="A295:A301"/>
    <mergeCell ref="A302:A307"/>
    <mergeCell ref="A309:A315"/>
    <mergeCell ref="A316:A322"/>
    <mergeCell ref="A323:A325"/>
    <mergeCell ref="A326:A328"/>
    <mergeCell ref="A329:A331"/>
    <mergeCell ref="A332:A334"/>
    <mergeCell ref="A335:A338"/>
    <mergeCell ref="A339:A341"/>
    <mergeCell ref="A342:A344"/>
    <mergeCell ref="A346:A350"/>
    <mergeCell ref="A351:A355"/>
    <mergeCell ref="A356:A358"/>
    <mergeCell ref="A359:A361"/>
    <mergeCell ref="A362:A364"/>
    <mergeCell ref="A365:A367"/>
    <mergeCell ref="A368:A370"/>
    <mergeCell ref="A371:A376"/>
    <mergeCell ref="A378:A384"/>
    <mergeCell ref="A385:A391"/>
    <mergeCell ref="A392:A397"/>
    <mergeCell ref="A398:A401"/>
    <mergeCell ref="A402:A407"/>
    <mergeCell ref="A409:A415"/>
    <mergeCell ref="A416:A421"/>
    <mergeCell ref="A422:A428"/>
    <mergeCell ref="A429:A434"/>
    <mergeCell ref="A436:A440"/>
    <mergeCell ref="A441:A447"/>
    <mergeCell ref="A448:A453"/>
    <mergeCell ref="A454:A458"/>
    <mergeCell ref="A459:A462"/>
    <mergeCell ref="A463:A465"/>
    <mergeCell ref="A466:A470"/>
    <mergeCell ref="A472:A477"/>
    <mergeCell ref="A478:A482"/>
    <mergeCell ref="A483:A490"/>
    <mergeCell ref="A491:A496"/>
    <mergeCell ref="A497:A502"/>
    <mergeCell ref="A503:A507"/>
    <mergeCell ref="A508:A514"/>
    <mergeCell ref="A515:A519"/>
    <mergeCell ref="A520:A524"/>
    <mergeCell ref="A526:A528"/>
    <mergeCell ref="A529:A533"/>
    <mergeCell ref="A534:A540"/>
    <mergeCell ref="A541:A543"/>
    <mergeCell ref="A544:A546"/>
    <mergeCell ref="A547:A549"/>
    <mergeCell ref="A550:A555"/>
    <mergeCell ref="A556:A559"/>
    <mergeCell ref="A560:A562"/>
    <mergeCell ref="A564:A570"/>
    <mergeCell ref="A571:A574"/>
    <mergeCell ref="A575:A580"/>
    <mergeCell ref="A581:A586"/>
    <mergeCell ref="A587:A593"/>
    <mergeCell ref="A595:A599"/>
    <mergeCell ref="A600:A609"/>
    <mergeCell ref="A610:A614"/>
    <mergeCell ref="A615:A619"/>
    <mergeCell ref="A620:A624"/>
    <mergeCell ref="A625:A630"/>
    <mergeCell ref="A631:A637"/>
    <mergeCell ref="B7:B12"/>
    <mergeCell ref="B13:B36"/>
    <mergeCell ref="B37:B42"/>
    <mergeCell ref="B43:B52"/>
    <mergeCell ref="B53:B60"/>
    <mergeCell ref="B61:B69"/>
    <mergeCell ref="B70:B76"/>
    <mergeCell ref="B77:B83"/>
    <mergeCell ref="B84:B88"/>
    <mergeCell ref="B89:B94"/>
    <mergeCell ref="B95:B101"/>
    <mergeCell ref="B102:B108"/>
    <mergeCell ref="B109:B116"/>
    <mergeCell ref="B117:B125"/>
    <mergeCell ref="B126:B137"/>
    <mergeCell ref="B138:B144"/>
    <mergeCell ref="B145:B149"/>
    <mergeCell ref="B150:B156"/>
    <mergeCell ref="B157:B162"/>
    <mergeCell ref="B163:B168"/>
    <mergeCell ref="B169:B174"/>
    <mergeCell ref="B175:B181"/>
    <mergeCell ref="B182:B186"/>
    <mergeCell ref="B187:B190"/>
    <mergeCell ref="B191:B194"/>
    <mergeCell ref="B195:B202"/>
    <mergeCell ref="B203:B214"/>
    <mergeCell ref="B216:B221"/>
    <mergeCell ref="B222:B228"/>
    <mergeCell ref="B229:B232"/>
    <mergeCell ref="B233:B238"/>
    <mergeCell ref="B239:B244"/>
    <mergeCell ref="B245:B251"/>
    <mergeCell ref="B253:B263"/>
    <mergeCell ref="B264:B267"/>
    <mergeCell ref="B268:B271"/>
    <mergeCell ref="B272:B277"/>
    <mergeCell ref="B278:B280"/>
    <mergeCell ref="B282:B288"/>
    <mergeCell ref="B289:B294"/>
    <mergeCell ref="B295:B301"/>
    <mergeCell ref="B302:B307"/>
    <mergeCell ref="B309:B315"/>
    <mergeCell ref="B316:B322"/>
    <mergeCell ref="B323:B325"/>
    <mergeCell ref="B326:B328"/>
    <mergeCell ref="B329:B331"/>
    <mergeCell ref="B332:B334"/>
    <mergeCell ref="B335:B338"/>
    <mergeCell ref="B339:B341"/>
    <mergeCell ref="B342:B344"/>
    <mergeCell ref="B346:B350"/>
    <mergeCell ref="B351:B355"/>
    <mergeCell ref="B356:B358"/>
    <mergeCell ref="B359:B361"/>
    <mergeCell ref="B362:B364"/>
    <mergeCell ref="B365:B367"/>
    <mergeCell ref="B368:B370"/>
    <mergeCell ref="B371:B376"/>
    <mergeCell ref="B378:B384"/>
    <mergeCell ref="B385:B391"/>
    <mergeCell ref="B392:B397"/>
    <mergeCell ref="B398:B401"/>
    <mergeCell ref="B402:B407"/>
    <mergeCell ref="B409:B415"/>
    <mergeCell ref="B416:B421"/>
    <mergeCell ref="B422:B428"/>
    <mergeCell ref="B429:B434"/>
    <mergeCell ref="B436:B440"/>
    <mergeCell ref="B441:B447"/>
    <mergeCell ref="B448:B453"/>
    <mergeCell ref="B454:B458"/>
    <mergeCell ref="B459:B462"/>
    <mergeCell ref="B463:B465"/>
    <mergeCell ref="B466:B470"/>
    <mergeCell ref="B472:B477"/>
    <mergeCell ref="B478:B482"/>
    <mergeCell ref="B483:B490"/>
    <mergeCell ref="B491:B496"/>
    <mergeCell ref="B497:B502"/>
    <mergeCell ref="B503:B507"/>
    <mergeCell ref="B508:B514"/>
    <mergeCell ref="B515:B519"/>
    <mergeCell ref="B520:B524"/>
    <mergeCell ref="B526:B528"/>
    <mergeCell ref="B529:B533"/>
    <mergeCell ref="B534:B540"/>
    <mergeCell ref="B541:B543"/>
    <mergeCell ref="B544:B546"/>
    <mergeCell ref="B547:B549"/>
    <mergeCell ref="B550:B555"/>
    <mergeCell ref="B556:B559"/>
    <mergeCell ref="B560:B562"/>
    <mergeCell ref="B564:B570"/>
    <mergeCell ref="B571:B574"/>
    <mergeCell ref="B575:B580"/>
    <mergeCell ref="B581:B586"/>
    <mergeCell ref="B587:B593"/>
    <mergeCell ref="B595:B599"/>
    <mergeCell ref="B600:B609"/>
    <mergeCell ref="B610:B614"/>
    <mergeCell ref="B615:B619"/>
    <mergeCell ref="B620:B624"/>
    <mergeCell ref="B625:B630"/>
    <mergeCell ref="B631:B637"/>
    <mergeCell ref="C7:C12"/>
    <mergeCell ref="C13:C36"/>
    <mergeCell ref="C37:C42"/>
    <mergeCell ref="C43:C52"/>
    <mergeCell ref="C53:C60"/>
    <mergeCell ref="C61:C69"/>
    <mergeCell ref="C70:C76"/>
    <mergeCell ref="C77:C83"/>
    <mergeCell ref="C84:C88"/>
    <mergeCell ref="C89:C94"/>
    <mergeCell ref="C95:C101"/>
    <mergeCell ref="C102:C108"/>
    <mergeCell ref="C109:C116"/>
    <mergeCell ref="C117:C125"/>
    <mergeCell ref="C126:C137"/>
    <mergeCell ref="C138:C144"/>
    <mergeCell ref="C145:C149"/>
    <mergeCell ref="C150:C156"/>
    <mergeCell ref="C157:C162"/>
    <mergeCell ref="C163:C168"/>
    <mergeCell ref="C169:C174"/>
    <mergeCell ref="C175:C181"/>
    <mergeCell ref="C182:C186"/>
    <mergeCell ref="C187:C190"/>
    <mergeCell ref="C191:C194"/>
    <mergeCell ref="C195:C202"/>
    <mergeCell ref="C203:C214"/>
    <mergeCell ref="C216:C221"/>
    <mergeCell ref="C222:C228"/>
    <mergeCell ref="C229:C232"/>
    <mergeCell ref="C233:C238"/>
    <mergeCell ref="C239:C244"/>
    <mergeCell ref="C245:C251"/>
    <mergeCell ref="C253:C263"/>
    <mergeCell ref="C264:C267"/>
    <mergeCell ref="C268:C271"/>
    <mergeCell ref="C272:C277"/>
    <mergeCell ref="C278:C280"/>
    <mergeCell ref="C282:C288"/>
    <mergeCell ref="C289:C294"/>
    <mergeCell ref="C295:C301"/>
    <mergeCell ref="C302:C307"/>
    <mergeCell ref="C309:C315"/>
    <mergeCell ref="C316:C322"/>
    <mergeCell ref="C323:C325"/>
    <mergeCell ref="C326:C328"/>
    <mergeCell ref="C329:C331"/>
    <mergeCell ref="C332:C334"/>
    <mergeCell ref="C335:C338"/>
    <mergeCell ref="C339:C341"/>
    <mergeCell ref="C342:C344"/>
    <mergeCell ref="C346:C350"/>
    <mergeCell ref="C351:C355"/>
    <mergeCell ref="C356:C358"/>
    <mergeCell ref="C359:C361"/>
    <mergeCell ref="C362:C364"/>
    <mergeCell ref="C365:C367"/>
    <mergeCell ref="C368:C370"/>
    <mergeCell ref="C371:C376"/>
    <mergeCell ref="C378:C384"/>
    <mergeCell ref="C385:C391"/>
    <mergeCell ref="C392:C397"/>
    <mergeCell ref="C398:C401"/>
    <mergeCell ref="C402:C407"/>
    <mergeCell ref="C409:C415"/>
    <mergeCell ref="C416:C421"/>
    <mergeCell ref="C422:C428"/>
    <mergeCell ref="C429:C434"/>
    <mergeCell ref="C436:C440"/>
    <mergeCell ref="C441:C447"/>
    <mergeCell ref="C448:C453"/>
    <mergeCell ref="C454:C458"/>
    <mergeCell ref="C459:C462"/>
    <mergeCell ref="C463:C465"/>
    <mergeCell ref="C466:C470"/>
    <mergeCell ref="C472:C477"/>
    <mergeCell ref="C478:C482"/>
    <mergeCell ref="C483:C490"/>
    <mergeCell ref="C491:C496"/>
    <mergeCell ref="C497:C502"/>
    <mergeCell ref="C503:C507"/>
    <mergeCell ref="C508:C514"/>
    <mergeCell ref="C515:C519"/>
    <mergeCell ref="C520:C524"/>
    <mergeCell ref="C526:C528"/>
    <mergeCell ref="C529:C533"/>
    <mergeCell ref="C534:C540"/>
    <mergeCell ref="C541:C543"/>
    <mergeCell ref="C544:C546"/>
    <mergeCell ref="C547:C549"/>
    <mergeCell ref="C550:C555"/>
    <mergeCell ref="C556:C559"/>
    <mergeCell ref="C560:C562"/>
    <mergeCell ref="C564:C570"/>
    <mergeCell ref="C571:C574"/>
    <mergeCell ref="C575:C580"/>
    <mergeCell ref="C581:C586"/>
    <mergeCell ref="C587:C593"/>
    <mergeCell ref="C595:C599"/>
    <mergeCell ref="C600:C609"/>
    <mergeCell ref="C610:C614"/>
    <mergeCell ref="C615:C619"/>
    <mergeCell ref="C620:C624"/>
    <mergeCell ref="C625:C630"/>
    <mergeCell ref="C631:C63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2023-01-17T10:53:00Z</dcterms:created>
  <dcterms:modified xsi:type="dcterms:W3CDTF">2026-03-10T01:24:53Z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DD9F525AA0BD42BA8C254897B9DC38B3</vt:lpwstr>
  </property>
</Properties>
</file>