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tabRatio="836"/>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_FilterDatabase" localSheetId="8" hidden="1">'部门项目支出绩效目标表05-2'!$A$5:$J$5</definedName>
    <definedName name="_xlnm._FilterDatabase" localSheetId="7" hidden="1">'部门项目支出预算表05-1'!$A$7:$W$102</definedName>
  </definedNames>
  <calcPr calcId="144525"/>
</workbook>
</file>

<file path=xl/sharedStrings.xml><?xml version="1.0" encoding="utf-8"?>
<sst xmlns="http://schemas.openxmlformats.org/spreadsheetml/2006/main" count="3947" uniqueCount="974">
  <si>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</si>
  <si>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</si>
  <si>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</si>
  <si>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</si>
  <si>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</si>
  <si>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</si>
  <si>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</si>
  <si>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</si>
  <si>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</si>
  <si>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</si>
  <si>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</si>
  <si>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</si>
  <si>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</si>
  <si>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</si>
  <si>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</si>
  <si>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</si>
  <si>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</si>
  <si>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</si>
  <si>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</si>
  <si>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</si>
  <si>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</si>
  <si>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</si>
  <si>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</si>
  <si>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</si>
  <si>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</si>
  <si>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</si>
  <si>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</si>
  <si>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</si>
  <si>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</si>
  <si>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</si>
  <si>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</si>
  <si>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</si>
  <si>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</si>
  <si>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</si>
  <si>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</si>
  <si>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</si>
  <si>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</si>
  <si>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</si>
  <si>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</si>
  <si>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</si>
  <si>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</si>
  <si>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</si>
  <si>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</si>
  <si>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</si>
  <si>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</si>
  <si>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</si>
  <si>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</si>
  <si>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</si>
  <si>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</si>
  <si>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</si>
  <si>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</si>
  <si>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</si>
  <si>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</si>
  <si>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</si>
  <si>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</si>
  <si>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</si>
  <si>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</si>
  <si>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</si>
  <si>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</si>
  <si>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</si>
  <si>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</si>
  <si>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</si>
  <si>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</si>
  <si>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</si>
  <si>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</si>
  <si>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</si>
  <si>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</si>
  <si>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</si>
  <si>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</si>
  <si>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</si>
  <si>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</si>
  <si>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120001</t>
  </si>
  <si>
    <t>瑞丽市住房和城乡建设局</t>
  </si>
  <si>
    <t>120004</t>
  </si>
  <si>
    <t>瑞丽市环境卫生管理站</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</si>
  <si>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</si>
  <si>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</si>
  <si>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</si>
  <si>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</si>
  <si>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</si>
  <si>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</si>
  <si>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</si>
  <si>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</si>
  <si>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</si>
  <si>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</si>
  <si>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</si>
  <si>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</si>
  <si>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</si>
  <si>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</si>
  <si>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</si>
  <si>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</si>
  <si>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</si>
  <si>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</si>
  <si>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</si>
  <si>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</si>
  <si>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</si>
  <si>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</si>
  <si>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</si>
  <si>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</si>
  <si>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</si>
  <si>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</si>
  <si>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</si>
  <si>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社会保障和就业支出</t>
  </si>
  <si>
    <t>行政事业单位养老支出</t>
  </si>
  <si>
    <t>行政单位离退休</t>
  </si>
  <si>
    <t>事业单位离退休</t>
  </si>
  <si>
    <t>机关事业单位基本养老保险缴费支出</t>
  </si>
  <si>
    <t>抚恤</t>
  </si>
  <si>
    <t>死亡抚恤</t>
  </si>
  <si>
    <t>其他社会保障和就业支出</t>
  </si>
  <si>
    <t>卫生健康支出</t>
  </si>
  <si>
    <t>行政事业单位医疗</t>
  </si>
  <si>
    <t>行政单位医疗</t>
  </si>
  <si>
    <t>事业单位医疗</t>
  </si>
  <si>
    <t>公务员医疗补助</t>
  </si>
  <si>
    <t>其他行政事业单位医疗支出</t>
  </si>
  <si>
    <t>城乡社区支出</t>
  </si>
  <si>
    <t>城乡社区管理事务</t>
  </si>
  <si>
    <t>行政运行</t>
  </si>
  <si>
    <t>城乡社区公共设施</t>
  </si>
  <si>
    <t>其他城乡社区公共设施支出</t>
  </si>
  <si>
    <t>城乡社区环境卫生</t>
  </si>
  <si>
    <t>国有土地使用权出让收入安排的支出</t>
  </si>
  <si>
    <t>农村基础设施建设支出</t>
  </si>
  <si>
    <t>污水处理费安排的支出</t>
  </si>
  <si>
    <t>污水处理设施建设和运营</t>
  </si>
  <si>
    <t>住房保障支出</t>
  </si>
  <si>
    <t>保障性安居工程支出</t>
  </si>
  <si>
    <t>棚户区改造</t>
  </si>
  <si>
    <t>农村危房改造</t>
  </si>
  <si>
    <t>老旧小区改造</t>
  </si>
  <si>
    <t>住房改革支出</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</si>
  <si>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</si>
  <si>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</si>
  <si>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</si>
  <si>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</si>
  <si>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</si>
  <si>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</si>
  <si>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</si>
  <si>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</si>
  <si>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</si>
  <si>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</si>
  <si>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</si>
  <si>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</si>
  <si>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</si>
  <si>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</si>
  <si>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</si>
  <si>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</si>
  <si>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</si>
  <si>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</si>
  <si>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</si>
  <si>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</si>
  <si>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</si>
  <si>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</si>
  <si>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</si>
  <si>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</si>
  <si>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</si>
  <si>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</si>
  <si>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</si>
  <si>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</si>
  <si>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</si>
  <si>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</si>
  <si>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</si>
  <si>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</si>
  <si>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</si>
  <si>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</si>
  <si>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</si>
  <si>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</si>
  <si>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</si>
  <si>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</si>
  <si>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</si>
  <si>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</si>
  <si>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</si>
  <si>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</si>
  <si>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</si>
  <si>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</si>
  <si>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</si>
  <si>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208</t>
  </si>
  <si>
    <t>20805</t>
  </si>
  <si>
    <t>2080501</t>
  </si>
  <si>
    <t>2080502</t>
  </si>
  <si>
    <t>2080505</t>
  </si>
  <si>
    <t>20808</t>
  </si>
  <si>
    <t>2080801</t>
  </si>
  <si>
    <t>20899</t>
  </si>
  <si>
    <t>2089999</t>
  </si>
  <si>
    <t>210</t>
  </si>
  <si>
    <t>21011</t>
  </si>
  <si>
    <t>2101101</t>
  </si>
  <si>
    <t>2101102</t>
  </si>
  <si>
    <t>2101103</t>
  </si>
  <si>
    <t>2101199</t>
  </si>
  <si>
    <t>212</t>
  </si>
  <si>
    <t>21201</t>
  </si>
  <si>
    <t>2120101</t>
  </si>
  <si>
    <t>21203</t>
  </si>
  <si>
    <t>2120399</t>
  </si>
  <si>
    <t>21205</t>
  </si>
  <si>
    <t>2120501</t>
  </si>
  <si>
    <t>221</t>
  </si>
  <si>
    <t>22101</t>
  </si>
  <si>
    <t>2210103</t>
  </si>
  <si>
    <t>2210105</t>
  </si>
  <si>
    <t>2210108</t>
  </si>
  <si>
    <t>22102</t>
  </si>
  <si>
    <t>2210201</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</si>
  <si>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</si>
  <si>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</si>
  <si>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</si>
  <si>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</si>
  <si>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</si>
  <si>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</si>
  <si>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</si>
  <si>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</si>
  <si>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</si>
  <si>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</si>
  <si>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</si>
  <si>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</si>
  <si>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</si>
  <si>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</si>
  <si>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</si>
  <si>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</si>
  <si>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</si>
  <si>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</si>
  <si>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</si>
  <si>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</si>
  <si>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</si>
  <si>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</si>
  <si>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</si>
  <si>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</si>
  <si>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</si>
  <si>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</si>
  <si>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</si>
  <si>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</si>
  <si>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</si>
  <si>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</si>
  <si>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</si>
  <si>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533102210000000018982</t>
  </si>
  <si>
    <t>奖金（行政）</t>
  </si>
  <si>
    <t>30103</t>
  </si>
  <si>
    <t>奖金</t>
  </si>
  <si>
    <t>533102221100000234785</t>
  </si>
  <si>
    <t>奖励性绩效</t>
  </si>
  <si>
    <t>30107</t>
  </si>
  <si>
    <t>绩效工资</t>
  </si>
  <si>
    <t>533102210000000018970</t>
  </si>
  <si>
    <t>基本工资（行政）</t>
  </si>
  <si>
    <t>30101</t>
  </si>
  <si>
    <t>基本工资</t>
  </si>
  <si>
    <t>533102210000000018983</t>
  </si>
  <si>
    <t>奖金（事业）</t>
  </si>
  <si>
    <t>533102210000000018971</t>
  </si>
  <si>
    <t>基本工资（事业）</t>
  </si>
  <si>
    <t>533102210000000018973</t>
  </si>
  <si>
    <t>津贴补贴（行政）</t>
  </si>
  <si>
    <t>30102</t>
  </si>
  <si>
    <t>津贴补贴</t>
  </si>
  <si>
    <t>533102210000000018974</t>
  </si>
  <si>
    <t>津贴补贴（事业）</t>
  </si>
  <si>
    <t>533102221100000234760</t>
  </si>
  <si>
    <t>优秀公务员奖（行政）</t>
  </si>
  <si>
    <t>533102241100002157847</t>
  </si>
  <si>
    <t>事业人员优秀奖励</t>
  </si>
  <si>
    <t>533102221100000234783</t>
  </si>
  <si>
    <t>基础性绩效</t>
  </si>
  <si>
    <t>533102210000000019005</t>
  </si>
  <si>
    <t>基本养老保险</t>
  </si>
  <si>
    <t>30108</t>
  </si>
  <si>
    <t>机关事业单位基本养老保险缴费</t>
  </si>
  <si>
    <t>533102210000000019003</t>
  </si>
  <si>
    <t>大病补充保险</t>
  </si>
  <si>
    <t>30110</t>
  </si>
  <si>
    <t>职工基本医疗保险缴费</t>
  </si>
  <si>
    <t>533102210000000019012</t>
  </si>
  <si>
    <t>行政医疗保险</t>
  </si>
  <si>
    <t>533102210000000019006</t>
  </si>
  <si>
    <t>生育保险</t>
  </si>
  <si>
    <t>533102210000000023106</t>
  </si>
  <si>
    <t>30111</t>
  </si>
  <si>
    <t>公务员医疗补助缴费</t>
  </si>
  <si>
    <t>533102210000000019004</t>
  </si>
  <si>
    <t>工伤保险</t>
  </si>
  <si>
    <t>30112</t>
  </si>
  <si>
    <t>其他社会保障缴费</t>
  </si>
  <si>
    <t>533102210000000019008</t>
  </si>
  <si>
    <t>失业保险</t>
  </si>
  <si>
    <t>533102210000000019015</t>
  </si>
  <si>
    <t>30113</t>
  </si>
  <si>
    <t>533102261100004998496</t>
  </si>
  <si>
    <t>编外人员经费</t>
  </si>
  <si>
    <t>30199</t>
  </si>
  <si>
    <t>其他工资福利支出</t>
  </si>
  <si>
    <t>533102241100002157859</t>
  </si>
  <si>
    <t>住建部门编外聘用人员保险</t>
  </si>
  <si>
    <t>533102210000000019073</t>
  </si>
  <si>
    <t>一般公用经费</t>
  </si>
  <si>
    <t>30201</t>
  </si>
  <si>
    <t>办公费</t>
  </si>
  <si>
    <t>30202</t>
  </si>
  <si>
    <t>印刷费</t>
  </si>
  <si>
    <t>30204</t>
  </si>
  <si>
    <t>手续费</t>
  </si>
  <si>
    <t>30205</t>
  </si>
  <si>
    <t>水费</t>
  </si>
  <si>
    <t>30206</t>
  </si>
  <si>
    <t>电费</t>
  </si>
  <si>
    <t>30207</t>
  </si>
  <si>
    <t>邮电费</t>
  </si>
  <si>
    <t>30211</t>
  </si>
  <si>
    <t>差旅费</t>
  </si>
  <si>
    <t>30214</t>
  </si>
  <si>
    <t>租赁费</t>
  </si>
  <si>
    <t>533102251100003707831</t>
  </si>
  <si>
    <t>公用经费中的工会经费</t>
  </si>
  <si>
    <t>30228</t>
  </si>
  <si>
    <t>工会经费</t>
  </si>
  <si>
    <t>30239</t>
  </si>
  <si>
    <t>其他交通费用</t>
  </si>
  <si>
    <t>30240</t>
  </si>
  <si>
    <t>税金及附加费用</t>
  </si>
  <si>
    <t>30216</t>
  </si>
  <si>
    <t>培训费</t>
  </si>
  <si>
    <t>30218</t>
  </si>
  <si>
    <t>专用材料费</t>
  </si>
  <si>
    <t>30226</t>
  </si>
  <si>
    <t>劳务费</t>
  </si>
  <si>
    <t>30227</t>
  </si>
  <si>
    <t>委托业务费</t>
  </si>
  <si>
    <t>533102231100001125679</t>
  </si>
  <si>
    <t>公用经费安排的公务接待费</t>
  </si>
  <si>
    <t>30217</t>
  </si>
  <si>
    <t>533102231100001125678</t>
  </si>
  <si>
    <t>公用经费安排的公务用车运行维护费</t>
  </si>
  <si>
    <t>30231</t>
  </si>
  <si>
    <t>公务用车运行维护费</t>
  </si>
  <si>
    <t>30213</t>
  </si>
  <si>
    <t>维修（护）费</t>
  </si>
  <si>
    <t>30299</t>
  </si>
  <si>
    <t>其他商品和服务支出</t>
  </si>
  <si>
    <t>533102210000000019055</t>
  </si>
  <si>
    <t>退休公用经费</t>
  </si>
  <si>
    <t>533102210000000019092</t>
  </si>
  <si>
    <t>533102221100000234792</t>
  </si>
  <si>
    <t>公务交通补贴</t>
  </si>
  <si>
    <t>533102221100000235894</t>
  </si>
  <si>
    <t>533102210000000018367</t>
  </si>
  <si>
    <t>533102210000000018364</t>
  </si>
  <si>
    <t>533102210000000018368</t>
  </si>
  <si>
    <t>533102241100002199497</t>
  </si>
  <si>
    <t>533102221100000235892</t>
  </si>
  <si>
    <t>533102210000000018415</t>
  </si>
  <si>
    <t>533102210000000018413</t>
  </si>
  <si>
    <t>533102210000000018418</t>
  </si>
  <si>
    <t>事业医疗保险</t>
  </si>
  <si>
    <t>533102210000000018416</t>
  </si>
  <si>
    <t>533102210000000023111</t>
  </si>
  <si>
    <t>533102210000000018414</t>
  </si>
  <si>
    <t>533102210000000018417</t>
  </si>
  <si>
    <t>533102210000000018422</t>
  </si>
  <si>
    <t>533102261100005109907</t>
  </si>
  <si>
    <t>533102261100005109905</t>
  </si>
  <si>
    <t>533102210000000018423</t>
  </si>
  <si>
    <t>533102231100001122826</t>
  </si>
  <si>
    <t>533102231100001122832</t>
  </si>
  <si>
    <t>533102251100003707906</t>
  </si>
  <si>
    <t>533102210000000018426</t>
  </si>
  <si>
    <t>533102210000000018425</t>
  </si>
  <si>
    <t>预算05-1表</t>
  </si>
  <si>
    <t>项目分类</t>
  </si>
  <si>
    <t>项目单位</t>
  </si>
  <si>
    <t>经济科目编码</t>
  </si>
  <si>
    <t>经济科目名称</t>
  </si>
  <si>
    <t>本年拨款</t>
  </si>
  <si>
    <t>其中：本次下达</t>
  </si>
  <si>
    <t>2015至2016年示范村项目贷款还本付息专项资金</t>
  </si>
  <si>
    <t>事业发展类</t>
  </si>
  <si>
    <t>533102261100004973665</t>
  </si>
  <si>
    <t>31005</t>
  </si>
  <si>
    <t>基础设施建设</t>
  </si>
  <si>
    <t>2023年瑞丽市城镇污水处理设施完善工程补助资金</t>
  </si>
  <si>
    <t>533102261100005271843</t>
  </si>
  <si>
    <t>31099</t>
  </si>
  <si>
    <t>其他资本性支出</t>
  </si>
  <si>
    <t>2025年瑞丽市城镇污水处理设施完善工程补助资金</t>
  </si>
  <si>
    <t>533102261100005271879</t>
  </si>
  <si>
    <t>2026年单位资金安排自有资金项目经费</t>
  </si>
  <si>
    <t>533102261100004947909</t>
  </si>
  <si>
    <t>5个片区城市维护工程（含项目设计、监理、造价服务费）资金</t>
  </si>
  <si>
    <t>533102261100004951323</t>
  </si>
  <si>
    <t>城市路灯电费专项资金</t>
  </si>
  <si>
    <t>533102231100001099107</t>
  </si>
  <si>
    <t>房屋建筑和市政设施自然灾害综合风险普查专项资金</t>
  </si>
  <si>
    <t>533102251100004300720</t>
  </si>
  <si>
    <t>非4类重点对象危房改造项目贷款贴息资金</t>
  </si>
  <si>
    <t>专项业务类</t>
  </si>
  <si>
    <t>533102231100001123526</t>
  </si>
  <si>
    <t>39999</t>
  </si>
  <si>
    <t>基层党组织开展活动经费</t>
  </si>
  <si>
    <t>533102241100002165800</t>
  </si>
  <si>
    <t>离退休干部党支部工作经费</t>
  </si>
  <si>
    <t>533102241100002165825</t>
  </si>
  <si>
    <t>欠拨住建历史开展工作专项经费</t>
  </si>
  <si>
    <t>533102261100004937281</t>
  </si>
  <si>
    <t>瑞丽2026年弄莫湖公园绿化管养服务资金</t>
  </si>
  <si>
    <t>533102261100005319399</t>
  </si>
  <si>
    <t>瑞丽市2017年城镇棚户区改造项目补助资金</t>
  </si>
  <si>
    <t>533102261100005271773</t>
  </si>
  <si>
    <t>瑞丽市2021年老旧小区改造项目补助资金</t>
  </si>
  <si>
    <t>533102261100005271863</t>
  </si>
  <si>
    <t>瑞丽市2026年弄莫湖公园绿化管养服务资金</t>
  </si>
  <si>
    <t>533102261100005293043</t>
  </si>
  <si>
    <t>瑞丽市“4类重点对象”以外的农村住房改善项目贷款还款计划（基金）专项资金</t>
  </si>
  <si>
    <t>民生类</t>
  </si>
  <si>
    <t>533102251100004130222</t>
  </si>
  <si>
    <t>2120804</t>
  </si>
  <si>
    <t>30399</t>
  </si>
  <si>
    <t>其他对个人和家庭的补助</t>
  </si>
  <si>
    <t>瑞丽市“一河两湖”夜间经济生态廊道环卫、绿化市场化运营管理项目资金</t>
  </si>
  <si>
    <t>533102261100004948924</t>
  </si>
  <si>
    <t>瑞丽市餐厨垃圾资源化利用（餐厨垃圾处理示范农业）项目专项经费</t>
  </si>
  <si>
    <t>533102210000000017385</t>
  </si>
  <si>
    <t>瑞丽市城市地下综合管廊建设工程（一期）PPP项目2025年可行性缺口补助资金</t>
  </si>
  <si>
    <t>533102251100003833987</t>
  </si>
  <si>
    <t>瑞丽市城市河道污染治理综合整治工作项目经费</t>
  </si>
  <si>
    <t>533102261100005276580</t>
  </si>
  <si>
    <t>瑞丽市城市环卫绿化市场化运营项目专项资金</t>
  </si>
  <si>
    <t>533102231100001086121</t>
  </si>
  <si>
    <t>瑞丽市城市环卫市场化优化提升项目专项资金</t>
  </si>
  <si>
    <t>533102231100001085749</t>
  </si>
  <si>
    <t>瑞丽市城市市政公用设施维护费专项资金</t>
  </si>
  <si>
    <t>533102231100001105746</t>
  </si>
  <si>
    <t>瑞丽市建筑垃圾消纳场运营管理项目专项资金</t>
  </si>
  <si>
    <t>533102251100003679746</t>
  </si>
  <si>
    <t>瑞丽市生活垃圾焚烧发电项目绩效评价专项资金</t>
  </si>
  <si>
    <t>533102261100004940718</t>
  </si>
  <si>
    <t>瑞丽市生活垃圾焚烧发电项目专项资金</t>
  </si>
  <si>
    <t>533102231100001086031</t>
  </si>
  <si>
    <t>瑞丽市乡镇建筑垃圾整治项目专项资金</t>
  </si>
  <si>
    <t>533102261100005296129</t>
  </si>
  <si>
    <t>瑞丽市主城区公共停车场（一期）项目补助资金</t>
  </si>
  <si>
    <t>533102261100005271815</t>
  </si>
  <si>
    <t>瑞丽市畹町镇垃圾填埋场渗滤液应急处理服务项目专项资金</t>
  </si>
  <si>
    <t>533102261100005296500</t>
  </si>
  <si>
    <t>上年结余单位资金安排自有资金项目经费</t>
  </si>
  <si>
    <t>533102261100004947977</t>
  </si>
  <si>
    <t>污水处理费专项资金</t>
  </si>
  <si>
    <t>533102231100001122455</t>
  </si>
  <si>
    <t>2121401</t>
  </si>
  <si>
    <t>乡镇环卫一体化项目专项资金</t>
  </si>
  <si>
    <t>533102231100001086637</t>
  </si>
  <si>
    <t>遗属生活困难补助资金</t>
  </si>
  <si>
    <t>533102261100004942485</t>
  </si>
  <si>
    <t>30305</t>
  </si>
  <si>
    <t>生活补助</t>
  </si>
  <si>
    <t>印花税专项资金</t>
  </si>
  <si>
    <t>533102251100003672986</t>
  </si>
  <si>
    <t>住建开展工作专项经费</t>
  </si>
  <si>
    <t>533102261100004937274</t>
  </si>
  <si>
    <t>31002</t>
  </si>
  <si>
    <t>办公设备购置</t>
  </si>
  <si>
    <t>畹町生活垃圾填埋场生态修复项目专项资金</t>
  </si>
  <si>
    <t>533102251100003817445</t>
  </si>
  <si>
    <t>2026年单位资金安排环境卫生整治项目经费</t>
  </si>
  <si>
    <t>533102261100004997670</t>
  </si>
  <si>
    <t>城市建筑垃圾处置费历史欠款专项经费</t>
  </si>
  <si>
    <t>533102231100001083049</t>
  </si>
  <si>
    <t>建筑垃圾处置、运维及环境卫生整治等环卫工作专项资金</t>
  </si>
  <si>
    <t>533102261100004987101</t>
  </si>
  <si>
    <t>生活垃圾处理费（水系数法）委托服务专项资金</t>
  </si>
  <si>
    <t>533102231100001084645</t>
  </si>
  <si>
    <t>事业单位遗属补助专项资金</t>
  </si>
  <si>
    <t>533102231100001122282</t>
  </si>
  <si>
    <t>预算05-2表</t>
  </si>
  <si>
    <t>单位名称、项目名称</t>
  </si>
  <si>
    <t>项目年度绩效目标</t>
  </si>
  <si>
    <t>一级指标</t>
  </si>
  <si>
    <t>二级指标</t>
  </si>
  <si>
    <t>三级指标</t>
  </si>
  <si>
    <t>指标性质</t>
  </si>
  <si>
    <t>指标值</t>
  </si>
  <si>
    <t>度量单位</t>
  </si>
  <si>
    <t>指标属性</t>
  </si>
  <si>
    <t>指标内容</t>
  </si>
  <si>
    <t>1.订阅或购买用于在职党员教育的报刊、书籍、音像制品和开展学习教育必要的设备费用2000元。
2.开展“三会一课”和党员教育培训所需的师资费、资料费、场地费1500元。
3.外出开展主题党日活动、培训活动，组织参观学习、集中培训、开展支部结对共建等活动，产生的租车费、城市间交通费、伙食费、场地费，以及到红色教育基地和党性教育基地开展党史党性等教育产生的门票费、讲解费3000元。
4.开展党建工作需要支出的其他费用1000元。</t>
  </si>
  <si>
    <t>产出指标</t>
  </si>
  <si>
    <t>数量指标</t>
  </si>
  <si>
    <t>党员参加学习教育培训人次</t>
  </si>
  <si>
    <t>=</t>
  </si>
  <si>
    <t>100</t>
  </si>
  <si>
    <t>人次</t>
  </si>
  <si>
    <t>定量指标</t>
  </si>
  <si>
    <t>时效指标</t>
  </si>
  <si>
    <t>学习教育完成率</t>
  </si>
  <si>
    <t>%</t>
  </si>
  <si>
    <t>效益指标</t>
  </si>
  <si>
    <t>社会效益</t>
  </si>
  <si>
    <t>组织党员参与志愿服务人次</t>
  </si>
  <si>
    <t>&gt;=</t>
  </si>
  <si>
    <t>生态效益</t>
  </si>
  <si>
    <t>党员参与环保志愿活动人次</t>
  </si>
  <si>
    <t>党支部开展环保志愿活动人次</t>
  </si>
  <si>
    <t>满意度指标</t>
  </si>
  <si>
    <t>服务对象满意度</t>
  </si>
  <si>
    <t>受训党员满意度</t>
  </si>
  <si>
    <t>成本指标</t>
  </si>
  <si>
    <t>经济成本指标</t>
  </si>
  <si>
    <t>基层党组织活动经费</t>
  </si>
  <si>
    <t>&lt;=</t>
  </si>
  <si>
    <t>150</t>
  </si>
  <si>
    <t>元/人</t>
  </si>
  <si>
    <t>根据贷款合同约定每年需按期支付贷款本金及利息。2026年度应偿还本息合计526515.4元。</t>
  </si>
  <si>
    <t>项目贷款还本付息</t>
  </si>
  <si>
    <t>526515.4</t>
  </si>
  <si>
    <t>元</t>
  </si>
  <si>
    <t>按贷款合同约定</t>
  </si>
  <si>
    <t>质量指标</t>
  </si>
  <si>
    <t>及时足额支付</t>
  </si>
  <si>
    <t>还本付息资金支付时效</t>
  </si>
  <si>
    <t>420</t>
  </si>
  <si>
    <t>天</t>
  </si>
  <si>
    <t>维护政府信誉</t>
  </si>
  <si>
    <t>90</t>
  </si>
  <si>
    <t>在上半年及下半年，分别完成两次支付</t>
  </si>
  <si>
    <t>贷款机构满意度</t>
  </si>
  <si>
    <t>95</t>
  </si>
  <si>
    <t>年内完成100%资金拨付，确保污水处理厂能够正常运行。</t>
  </si>
  <si>
    <t>及时拨付污水处理费</t>
  </si>
  <si>
    <t>污水处理达标率</t>
  </si>
  <si>
    <t>城市人居环境</t>
  </si>
  <si>
    <t>良好</t>
  </si>
  <si>
    <t>定性指标</t>
  </si>
  <si>
    <t>提升城市人居环境</t>
  </si>
  <si>
    <t>服务区域居民满意度</t>
  </si>
  <si>
    <t>年完成畹町垃圾填埋场渗滤液10000m3的处理。</t>
  </si>
  <si>
    <t>处理量</t>
  </si>
  <si>
    <t>10000</t>
  </si>
  <si>
    <t>立方米</t>
  </si>
  <si>
    <t>处理垃圾渗滤液10000m3</t>
  </si>
  <si>
    <t>验收合格率</t>
  </si>
  <si>
    <t>反映项目竣工合格情况。</t>
  </si>
  <si>
    <t>项目完工率</t>
  </si>
  <si>
    <t>反映项目完工时效情况。</t>
  </si>
  <si>
    <t>提高人居环境质量</t>
  </si>
  <si>
    <t>提高</t>
  </si>
  <si>
    <t>反映畹町城市人居环境质量情况。</t>
  </si>
  <si>
    <t>垃圾渗滤液处理达标排放</t>
  </si>
  <si>
    <t>按照环保要求，处理达标排放</t>
  </si>
  <si>
    <t>资金安全度</t>
  </si>
  <si>
    <t>所有资金存放于国有大型银行，资金安全得到保障</t>
  </si>
  <si>
    <t>可持续影响</t>
  </si>
  <si>
    <t>内控流程完备性</t>
  </si>
  <si>
    <t>有效执行</t>
  </si>
  <si>
    <t>制度健全执行有效</t>
  </si>
  <si>
    <t>市民满意度</t>
  </si>
  <si>
    <t>资金服务对象满意度</t>
  </si>
  <si>
    <t>主体公园建设资金</t>
  </si>
  <si>
    <t>201000</t>
  </si>
  <si>
    <t>资金用于主体公园建设</t>
  </si>
  <si>
    <t>通过保障项目资金链稳定，有效支撑项目按计划推进，实现公共服务设施改善，促进项目综合效益的实现，夯实未来偿债能力。</t>
  </si>
  <si>
    <t>利息支付及时率</t>
  </si>
  <si>
    <t>考核期内实际按时支付利息次数与合同约定应付次数的比率。</t>
  </si>
  <si>
    <t>经济效益</t>
  </si>
  <si>
    <t>项目进度关联保障</t>
  </si>
  <si>
    <t>2026</t>
  </si>
  <si>
    <t>年</t>
  </si>
  <si>
    <t>本期利息偿还有效保障了项目按计划推进，项目关键节点完成率达标。</t>
  </si>
  <si>
    <t>资金筹备效率</t>
  </si>
  <si>
    <t>利息备付资金在付息日前足额到位，无临时拆借。</t>
  </si>
  <si>
    <t>通过政府购买服务形式，由服务企业提供城市环卫、绿环市场化服务。项目运行后，将进一步提升瑞丽市城市环卫、绿化作业质量，改善瑞丽市环境卫生，提升人居环境。</t>
  </si>
  <si>
    <t>机械化作业率</t>
  </si>
  <si>
    <t>70</t>
  </si>
  <si>
    <t>市政道路清扫保洁机械化作业比例。</t>
  </si>
  <si>
    <t>草坪覆盖率</t>
  </si>
  <si>
    <t>98</t>
  </si>
  <si>
    <t>城市绿化带草坪覆盖比率。</t>
  </si>
  <si>
    <t>草坪纯草率</t>
  </si>
  <si>
    <t>城市绿化带草坪杂草比率。</t>
  </si>
  <si>
    <t>项目验收合格率</t>
  </si>
  <si>
    <t>项目考核验收合格比率。</t>
  </si>
  <si>
    <t>完工率</t>
  </si>
  <si>
    <t>项目实施按时完工比率。</t>
  </si>
  <si>
    <t>项目实施，改善城市人居环境情况。</t>
  </si>
  <si>
    <t>生活垃圾收集率</t>
  </si>
  <si>
    <t>城市生活垃圾收集比率。</t>
  </si>
  <si>
    <t>垃圾无害化处理率</t>
  </si>
  <si>
    <t>城市生活垃圾无害化处理比率。</t>
  </si>
  <si>
    <t>服务区域居民满意度情况。</t>
  </si>
  <si>
    <t>规范运营生活垃圾焚烧发电厂1座。项目规模为日处理垃圾600t/d，配置1×15MW凝汽式汽轮发电机组。生活垃圾处理能力达21.9万吨/年以上，有力提升瑞丽市生活垃圾无害化、资源化利用水平。</t>
  </si>
  <si>
    <t>新增生活垃圾处理能力</t>
  </si>
  <si>
    <t>21.9</t>
  </si>
  <si>
    <t>万吨/年</t>
  </si>
  <si>
    <t>焚烧处理生活垃圾能力</t>
  </si>
  <si>
    <t>新增生活垃圾处理设施数量</t>
  </si>
  <si>
    <t>1.0</t>
  </si>
  <si>
    <t>座</t>
  </si>
  <si>
    <t>投入运营垃圾焚烧处理设施数量</t>
  </si>
  <si>
    <t>项目验收合格比率</t>
  </si>
  <si>
    <t>项目及时完工投运比率</t>
  </si>
  <si>
    <t>城乡人居环境</t>
  </si>
  <si>
    <t>改善人居环境情况</t>
  </si>
  <si>
    <t>垃圾无害化处理能力</t>
  </si>
  <si>
    <t>生活垃圾无害化处理能力指标</t>
  </si>
  <si>
    <t>生活垃圾无害化处理比率</t>
  </si>
  <si>
    <t>服务居民满意度</t>
  </si>
  <si>
    <t>服务区域居民满意度指标</t>
  </si>
  <si>
    <t>1.房屋建筑调查数据集。包括城镇住宅建筑、城镇非住宅建筑、农村住宅建筑、农村非住宅建筑 4类数据集。
2.市政设施调查数据集。包括 3种市政设施（市政道路、市政桥梁、市政供水设施（供水厂站、供水管线)属性及分布、3种市政设施的隐患分级2类数据集。
3.文字报告成果。
（1）房屋建筑调查工作报告和成果分析报告。
（2）市政设施普查工作报告和成果分析报告。</t>
  </si>
  <si>
    <t>农村房屋建筑调查</t>
  </si>
  <si>
    <t>114522</t>
  </si>
  <si>
    <t>栋</t>
  </si>
  <si>
    <t>农村房屋建筑调查数量</t>
  </si>
  <si>
    <t>城镇房屋建筑调查</t>
  </si>
  <si>
    <t>18722</t>
  </si>
  <si>
    <t>城镇房屋建筑调查数量</t>
  </si>
  <si>
    <t>市政道路调查</t>
  </si>
  <si>
    <t>125</t>
  </si>
  <si>
    <t>条</t>
  </si>
  <si>
    <t>市政道路调查数量</t>
  </si>
  <si>
    <t>市政桥梁调查</t>
  </si>
  <si>
    <t>37</t>
  </si>
  <si>
    <t>市政桥梁调查数量</t>
  </si>
  <si>
    <t>供水管线调查</t>
  </si>
  <si>
    <t>129</t>
  </si>
  <si>
    <t>供水管线调查数量</t>
  </si>
  <si>
    <t>供水厂站调查</t>
  </si>
  <si>
    <t>供水厂站调查数量</t>
  </si>
  <si>
    <t>普查数据通过核查</t>
  </si>
  <si>
    <t>普查数据通过省、州、市三级核查</t>
  </si>
  <si>
    <t>普查工作按期完成</t>
  </si>
  <si>
    <t>普查数据在2022年8月31日前完成各级汇交</t>
  </si>
  <si>
    <t>提供数据支撑</t>
  </si>
  <si>
    <t>普查数据按时完整通过核查并逐级汇交至国家平台</t>
  </si>
  <si>
    <t>相关行业部门满意度</t>
  </si>
  <si>
    <t>普查数据获得相关行业部门满意度大于90%</t>
  </si>
  <si>
    <t>人行道修复、绿化缺塘补种景观提升等</t>
  </si>
  <si>
    <t>提升改造时间</t>
  </si>
  <si>
    <t>5.0</t>
  </si>
  <si>
    <t>具体工程量</t>
  </si>
  <si>
    <t>提升城市绿化品质</t>
  </si>
  <si>
    <t>&gt;</t>
  </si>
  <si>
    <t>绿化品质</t>
  </si>
  <si>
    <t>乔木、灌木的养护及缺塘的面积等</t>
  </si>
  <si>
    <t>社会满意度</t>
  </si>
  <si>
    <t>85</t>
  </si>
  <si>
    <t>市民对绿化提升改造的满意度</t>
  </si>
  <si>
    <t>（1）团结大沟南侧（生态廊道）：瑞丽市团结大沟瑞宏路至乘象路南侧（宽度为大沟边到金泉路人行道内侧）生态廊道全区域所有环境卫生保洁和绿化管护（沿河步道、健康彩色步道步道、公共厕所、广场保洁、绿化管护、公共场所、爱心驿站、市政设施，沿河步道栏杆清扫保洁及维修等）；（2）城市口袋公园：瑞丽市城市口袋公园广场保洁、绿化管护、市政设施清扫保洁及维修等；（3）路口花箱：瑞丽市勐卯街道中心城区道路交叉口方形花箱、圆形花瓶鲜花管护、保洁及更换；（4）道路绿化：瑞丽市国门大道（姐告片区段）绿化乔木、地被、灌木管护。所有绿化管护工作内容包含乔木、绿地等绿化带内的日常卫生保洁。</t>
  </si>
  <si>
    <t>管养服务年限</t>
  </si>
  <si>
    <t>绿化管护管理考核办法</t>
  </si>
  <si>
    <t xml:space="preserve">（1）团结大沟南侧（生态廊道）：瑞丽市团结大沟瑞宏路至乘象路南侧（宽度为大沟边到金泉路人行道内侧）生态廊道全区域所有环境卫生保洁和绿化管护（沿河步道、健康彩色步道步道、公共厕所、广场保洁、绿化管护、公共场所、爱心驿站、市政设施，沿河步道栏杆清扫保洁及维修等）；（2）城市口袋公园：瑞丽市城市口袋公园广场保洁、绿化管护、市政设施清扫保洁及维修等；（3）路口花箱：瑞丽市勐卯街道中心城区道路交叉口方形花箱、圆形花瓶鲜花管护、保洁及更换；（4）道路绿化：瑞丽市国门大道（姐告片区段）绿化乔木、地被、灌木管护。所有绿化管护工作内容包含乔木、绿地等绿化带内的日常卫生保洁。  </t>
  </si>
  <si>
    <t>美化城市</t>
  </si>
  <si>
    <t>美化</t>
  </si>
  <si>
    <t>绿化、卫生、设施</t>
  </si>
  <si>
    <t>市民对一河两胡的满意程度</t>
  </si>
  <si>
    <t>当年年完成制定工程量</t>
  </si>
  <si>
    <t>质量</t>
  </si>
  <si>
    <t>工程建设有关条例</t>
  </si>
  <si>
    <t>社会</t>
  </si>
  <si>
    <t>100%提升周边营商环境和道路路网</t>
  </si>
  <si>
    <t>满意度</t>
  </si>
  <si>
    <t>满意度95%</t>
  </si>
  <si>
    <t>根据瑞丽市农村信用合作联社关于非四类C、D级危房改造贷款还款计划，二〇二〇年需要还款本金69236.62元，二〇二三年需还款本金5927095.19元</t>
  </si>
  <si>
    <t>发放贷款数量</t>
  </si>
  <si>
    <t>2828</t>
  </si>
  <si>
    <t>人(户)</t>
  </si>
  <si>
    <t>帮助非四类解决最基本的住房安全，州级按每户2万元贷款分年度予以县市贴息补助，额度参照中国人民银行同期同档次贷款基准利率上浮10%标准计补。</t>
  </si>
  <si>
    <t>C级危房进行加固改造</t>
  </si>
  <si>
    <t>大力推行加固改造方式，C级危房进行加固改造，D级危房通过加固改造达到抗震要求的采取加固改造，通过加固改造达不到抗震要求的拆除重建。</t>
  </si>
  <si>
    <t>严格按照基本的质量标准</t>
  </si>
  <si>
    <t>严格按照“五个基本”要求，严格按基本的建设程序推进全市农村危房改造工程，确保顺利验收入住。</t>
  </si>
  <si>
    <t>改造户满意度</t>
  </si>
  <si>
    <t>全面完成全市存量农村危房改造建设，保障全市贫困农户住房安全。</t>
  </si>
  <si>
    <t>确保该职工遗属的最低生活保障，关心和关爱职工遗属，提高职工遗属生活指数。</t>
  </si>
  <si>
    <t>补助人数</t>
  </si>
  <si>
    <t>人</t>
  </si>
  <si>
    <t>反映单位职工遗属人员情况</t>
  </si>
  <si>
    <t>补助发放标准</t>
  </si>
  <si>
    <t>反映单位职工遗属人员生活补助发放标准情况。</t>
  </si>
  <si>
    <t>遗属最低生活保障指数</t>
  </si>
  <si>
    <t>反映职工遗属最低生活保障情况。</t>
  </si>
  <si>
    <t>遗属补助月支出成本</t>
  </si>
  <si>
    <t>20000.00</t>
  </si>
  <si>
    <t>反应年度遗属人员生活补助情况。</t>
  </si>
  <si>
    <t>目标1：本年完成瑞丽市城市河道污染综合整治工作专班排查问题清单71个问题中10个问题销号； 目标2：本年完成瑞丽市12条城区河道清淤疏浚工程、“一河（渠）一策”方案编制、团结大沟泵站抽水补水工作；目标3：本年持续对瑞丽市城市河道污染综合整治相关工作宣传报道。改善人居环境，雨污分流，保障城市河道泄洪能力与河道环境改善提升。</t>
  </si>
  <si>
    <t>完成10个问题销号</t>
  </si>
  <si>
    <t>完成排查清单中10个问题销号</t>
  </si>
  <si>
    <t>人居环境改善程度</t>
  </si>
  <si>
    <t>雨污分流效果</t>
  </si>
  <si>
    <t>雨污分流效果明显，河道周边环境明显优化</t>
  </si>
  <si>
    <t>年度总预算控制</t>
  </si>
  <si>
    <t>1174</t>
  </si>
  <si>
    <t>万元</t>
  </si>
  <si>
    <t>不超过1174万元</t>
  </si>
  <si>
    <t>项目实施后，消除畹町生活垃圾填埋场环保安全隐患，将填埋场存量垃圾约10万立方全部返釆，并对填埋场进行生态修复；解决畹町生活垃圾填埋场的存量垃圾、渗滤液等污染源，使得地块达到规划建设用途。</t>
  </si>
  <si>
    <t>存量垃圾返采量</t>
  </si>
  <si>
    <t>100000</t>
  </si>
  <si>
    <t>项目按时完工率。</t>
  </si>
  <si>
    <t>存量垃圾无害化处理率</t>
  </si>
  <si>
    <t>我市主城区道路、路灯、绿化等市政公用设施的日常维护、管养、维修等工作</t>
  </si>
  <si>
    <t>城市市政公用设施维护费</t>
  </si>
  <si>
    <t>1000</t>
  </si>
  <si>
    <t>工程合格率</t>
  </si>
  <si>
    <t>市政公用设施的日常维护、管养、维修 工程合格率</t>
  </si>
  <si>
    <t>开展维修维护工作</t>
  </si>
  <si>
    <t>2026年市政公用设施的日常维护、管养、维修工作</t>
  </si>
  <si>
    <t>改善生活环境提高生活质量</t>
  </si>
  <si>
    <t>改善人民群众生活环境，提高生活质量，有效推动我市经济建设健康有序发展</t>
  </si>
  <si>
    <t>根据市民满意度</t>
  </si>
  <si>
    <t>实现厨余垃圾处理能力达到60吨/天，妥善处理瑞丽市厨余垃圾。厨余垃圾处理后产出物对环境没有危害，做到厨余垃圾无害化、资源化处置。</t>
  </si>
  <si>
    <t>建设厂房面积</t>
  </si>
  <si>
    <t>7500</t>
  </si>
  <si>
    <t>平方米</t>
  </si>
  <si>
    <t>厂房建设面积。</t>
  </si>
  <si>
    <t>日处理餐厨垃圾</t>
  </si>
  <si>
    <t>2.2</t>
  </si>
  <si>
    <t>项目运行后，餐厨垃圾处理规模。</t>
  </si>
  <si>
    <t>项目建设完成，经验收合格后 ，方能投产。</t>
  </si>
  <si>
    <t>项目按采购合同约定，按计划建成投产。</t>
  </si>
  <si>
    <t>项目运行保障餐厨垃圾处理，有效提升瑞丽城乡人居环境。</t>
  </si>
  <si>
    <t>餐厨垃圾无害化、资源化处置率</t>
  </si>
  <si>
    <t>60</t>
  </si>
  <si>
    <t>餐厨垃圾无害化、资源化处理率。</t>
  </si>
  <si>
    <t>服务区域居民满意度。</t>
  </si>
  <si>
    <t>水肥管理。根部施肥与叶面施肥相结合，有机肥与无机肥合理搭配，为树木提供充足、 均衡的养分，使树木生长健壮，叶片肥厚，光亮翠绿。1.每年深耕施肥两次以上，以农家肥为主，复合肥辅助；结合施肥进行松土。2.每年根外追肥4次以上，结合微量元素叶面喷施。3.适时浇水，充分满足树木生长所需水分。旱季需确保3天轮浇一次。并经常对树冠进行除尘冲洗 。4. 雨季及时做好排涝 作 。(二)除草：各类绿地、树穴、绿带要结合松土及时清理各类杂草。(三)抹芽：主要用于乔木、大型灌木，对不定芽要及时清除，以保持树木骨架清晰，促使生 长形态美观，营养集中。(四)抗旱、抗台、抗涝：旱季及新种植物要及时进行灌溉，防止植物因脱水而造成枯死。台 汛期问要做好加固、排涝抢险工作，防止植物受损。(五)补栽：如发生植物管养不当死亡的，乙方应尽快进行补栽，并保证成活率100%。如无法进行补栽，需按照市场供应价格进行赔偿。( 六)防控病虫草害：1.根据季节和病虫害发生的规律，预防为主，科学防治病虫害。2.针对周期性易发病虫害，依据实际情况及时喷施药物。3.使用无公害农药。果树禁止使用剧毒和高残留农药。4.经常检查苗木生长情况，及时发现突发性病虫害，采取有效措施，及时防范控制，防止危害 蔓延。5.日常进行全面除草，避免出现杂草重生的情况。(七)合理修剪，确保城市绿化景观，道路安全通行。1.植物的修剪要根据其生物学特性，适时修剪。2.植物造型匀称、美观，分枝点合适。3.主、侧枝条分布均匀，数量适宜，内膛不空又通风透气。4.各种造型灌木须保持最佳造型，及时修剪，保障树木的艺术观赏性。5.观花植物要精心养护，保证观花效果，花后及时修剪，保证其正常开花。6.鼓励进行艺术造型。造型要循序渐进，不得重修重剪。灌木花球等整形植物要保留生长空间， 确保良好效果。7.乔木：(1)行道树、乔木保留一棵中央主干，分枝点在2.5米以上，枝叶下垂不低于3米。新植小苗 木分枝点不低于1.5-2米。相邻树木的分枝高度应基本统一。如原有树木为两棵以上的主干，应采 取有效措施，逐步培养、替代，形成中央主干。(2)整体树形要根据树木的自然形态，合理修剪。树冠距离周边建筑1米以上。树冠要整齐匀 称，树木重心不能出现较大偏移，防止侧倾倒伏。(3 )及时清除枯枝枯叶，垂、折枝条，消除安全隐患。</t>
  </si>
  <si>
    <t>全年</t>
  </si>
  <si>
    <t>按照合同上的管养范围及管养要求完成一年的管养</t>
  </si>
  <si>
    <t>市民对公园功能的满意程度</t>
  </si>
  <si>
    <t>2026年我局将根据《中华人民共和国印花税法》规定及瑞丽市税务局要求，凡由我局组织实施的签订的合同，依据《合同》金额为计税金额按季申报缴纳印花税，缴纳印花税100万元。</t>
  </si>
  <si>
    <t>2026年每季度预计缴纳金额</t>
  </si>
  <si>
    <t>25</t>
  </si>
  <si>
    <t>2026年我局将根据《中华人民共和国印花税法》规定及瑞丽市税务局要求，凡由我局组织实施的市政基础设施建设工程、重大建设项目等，依据《合同》金额为计税金额按季申报缴纳印花税，缴纳印花税。</t>
  </si>
  <si>
    <t>按时缴纳印花税增加财政收入</t>
  </si>
  <si>
    <t>税收明细增加</t>
  </si>
  <si>
    <t>缴纳印花税能够促进组织财政收入，也是支持国家运转和社会公平的手段之一，促进经济平稳健康发展。</t>
  </si>
  <si>
    <t>缴纳税费是每一个公民的基本义务，通过纳税个人与组织为国家财政收入做出收入的贡献，支出国家运转和公共事业的发现，从而形成来自于民，用之于民，每个公民是税收的贡献者，同时也税收事业的享受者。</t>
  </si>
  <si>
    <t>发债方满意度</t>
  </si>
  <si>
    <t>根据债券资金利息及时支付率，完成债务资金的本金归还，利息缴纳，确保专项债券利息按时、足额、合规支付，维护政府信用与金融市场信誉，防范债务违约风险。</t>
  </si>
  <si>
    <t>编制完成瑞丽市生活垃圾焚烧发电项目建设期及2年项目绩效评价报告。科学评估项目实施效果，指导项目后续运营期间服务质量及管理水平，确保本项目运营管理的规范化、科学化和精细化。</t>
  </si>
  <si>
    <t>完成项目绩效评价数量</t>
  </si>
  <si>
    <t>份</t>
  </si>
  <si>
    <t>形成最终项目绩效评价个数。</t>
  </si>
  <si>
    <t>项目绩效评价报告通过专家评审比率。</t>
  </si>
  <si>
    <t>按时完工率</t>
  </si>
  <si>
    <t>按时完成绩效评价数量。</t>
  </si>
  <si>
    <t>有效评价项目运行效果</t>
  </si>
  <si>
    <t>评价垃圾焚烧项目运行情况。</t>
  </si>
  <si>
    <t>反映服务对象对政策研究工作的整体满意情况。
服务对象满意度=（对政策研究工作的整体满意的人数/问卷调查人数）*100%</t>
  </si>
  <si>
    <t>项目绩效评价咨询服务费</t>
  </si>
  <si>
    <t>35</t>
  </si>
  <si>
    <t>绩效评价费用。</t>
  </si>
  <si>
    <t>此专项经费主要用于完成：(一）有序推进城市基础设施建设与维护，推动美丽县城建设；（二）抓好保障性安居工程建设，有序推进农村危房改造和棚户区改造，提升人民群众获得感、幸福感；（三）抓好城乡建设，促进固定资产投资；（四）抓好监督管理建筑市场，规范建筑市场各方主体行为，负责建筑业企业资质管理；（五）完成市委、市政府交办的其他任务。使用此经费时我局根据工作实际开展情况，本着历行节约、高效、合规、合法的原则使用非税征管成本补助经费，确保我局机构运转及上述各项工作顺利开展。</t>
  </si>
  <si>
    <t>财政历年欠拨返还我局非税收入</t>
  </si>
  <si>
    <t>2020年至2023年市财政欠拨我局非税返还收入</t>
  </si>
  <si>
    <t>可提高经济运行的质量和效益</t>
  </si>
  <si>
    <t>有明显提高</t>
  </si>
  <si>
    <t>各项工作任务</t>
  </si>
  <si>
    <t>办公设备购置资金</t>
  </si>
  <si>
    <t>10万元</t>
  </si>
  <si>
    <t>因办公需要所需购置办公设备</t>
  </si>
  <si>
    <t>单位资金安排自有资金项目经费</t>
  </si>
  <si>
    <t>100%</t>
  </si>
  <si>
    <t>所有资金均存放于国有大型银行，资金安全得到保障</t>
  </si>
  <si>
    <t>全年支付率</t>
  </si>
  <si>
    <t>非税收入执收成本</t>
  </si>
  <si>
    <t>完成工作任务可提高全市经济运行</t>
  </si>
  <si>
    <t>完成相关工作的质量和效益，全力推动瑞丽经济社会跨越发展，改善投资环境，围绕将瑞丽建设成为中缅边境经济贸易中心、西南开放重要国际陆港、国际文化交流窗口、沿边统筹城乡发展示范区、睦邻安邻富邻示范区，实现瑞丽经济社会超常规跨越式发展，增强人民群众获得感、安全感、幸福感。</t>
  </si>
  <si>
    <t>工作专职经费用于采购办公物资</t>
  </si>
  <si>
    <t>严格控制采购成本</t>
  </si>
  <si>
    <t>工作专职经费用于采购办公物资成本控制</t>
  </si>
  <si>
    <t>提升消纳场的运营管理水平，消除安全环保隐患，确保瑞丽市建筑垃圾规范处置，消纳场环保、安全运营。</t>
  </si>
  <si>
    <t>项目配置人员</t>
  </si>
  <si>
    <t>项目人员配置数量。</t>
  </si>
  <si>
    <t>项目设备配置</t>
  </si>
  <si>
    <t>台</t>
  </si>
  <si>
    <t>项目配置设施设备的数量、型号。</t>
  </si>
  <si>
    <t>项目按月考核合格率</t>
  </si>
  <si>
    <t>项目按月考核合格率指标。</t>
  </si>
  <si>
    <t>改善人居环境</t>
  </si>
  <si>
    <t>规范处置建筑垃圾，有效改善人居环境。</t>
  </si>
  <si>
    <t>服务区域居民满意度大于90%。</t>
  </si>
  <si>
    <t>经前期排查汇总，目前全市共排查出城乡裸露垃圾点位 51 个，其中大多为建筑垃圾，混有少量生活垃圾，年度完成裸露建筑垃圾整治，还城乡居民一个整洁的居住环境。</t>
  </si>
  <si>
    <t>垃圾堆放点整治个数</t>
  </si>
  <si>
    <t>51</t>
  </si>
  <si>
    <t>个</t>
  </si>
  <si>
    <t>反映垃圾堆放点整治情况。</t>
  </si>
  <si>
    <t>反应建筑垃圾整治项目验收情况。</t>
  </si>
  <si>
    <t>完成率</t>
  </si>
  <si>
    <t>反应建筑垃圾整治项目完成情况。</t>
  </si>
  <si>
    <t>改善</t>
  </si>
  <si>
    <t>反应城乡市民居住环境改善情况。</t>
  </si>
  <si>
    <t>降低生态环境污染</t>
  </si>
  <si>
    <t>降低</t>
  </si>
  <si>
    <t>反应生态环境污染改善情况。</t>
  </si>
  <si>
    <t>居民满意度</t>
  </si>
  <si>
    <t>反应城乡居民对居住环境的满意情况。</t>
  </si>
  <si>
    <t>道路清扫保洁机械化作业率达到70%以上，全面提升服务范围内环卫作业水平；调整生活垃圾收集运输模式，实现密闭压缩环保作业生活垃圾收集率达到100%，垃圾日产日清；配置2辆雾炮车喷雾降尘作业，有效降低PM2.5，改善瑞丽市城区空气质量。</t>
  </si>
  <si>
    <t>市政道路清扫保洁机械化作业比率。</t>
  </si>
  <si>
    <t>新增配置垃圾收集车</t>
  </si>
  <si>
    <t>辆</t>
  </si>
  <si>
    <t>新增配置垃圾收集车数量。</t>
  </si>
  <si>
    <t>配置雾炮车</t>
  </si>
  <si>
    <t>新增配置雾炮车数量。</t>
  </si>
  <si>
    <t>项目运行考核验收比率。</t>
  </si>
  <si>
    <t>项目按时完工，投入使用比率。</t>
  </si>
  <si>
    <t>项目运行改善人居环境情况。</t>
  </si>
  <si>
    <t>服务区域生活垃圾收集比率。</t>
  </si>
  <si>
    <t>服务区域生活垃圾无害化处理比率。</t>
  </si>
  <si>
    <t>确保全市15728盏路灯正常运行、正常照明。</t>
  </si>
  <si>
    <t>路灯亮灯率</t>
  </si>
  <si>
    <t>2026年</t>
  </si>
  <si>
    <t>路灯亮灯天数</t>
  </si>
  <si>
    <t>确保正常照明</t>
  </si>
  <si>
    <t>群众满意度</t>
  </si>
  <si>
    <t>按每季度实际发生额完成贴息补助。</t>
  </si>
  <si>
    <t>发放贷款数量空</t>
  </si>
  <si>
    <t>套</t>
  </si>
  <si>
    <t>建房户向市农村信用合作联社等金融机构申请贷款，贷款期限8年，以信用方式发放；州级按每户2万元贷款分年度予以县市贴息补助，额度参照中国人民银行同期同档次贷款基准利率上浮10%标准计补。其中，前3年给予全额贴息，第4年至第7年分别按全额贷款年利息的80%、60%、40%、20%予以贴息补助。所需补助资金列入市级财政预算安排，所需贴息补助资金由州级财政安排。</t>
  </si>
  <si>
    <t>改造后验收合格率</t>
  </si>
  <si>
    <t>改造后房屋满足基本居住功能需要</t>
  </si>
  <si>
    <t>农房设计</t>
  </si>
  <si>
    <t>贷款时间</t>
  </si>
  <si>
    <t>30</t>
  </si>
  <si>
    <t>月</t>
  </si>
  <si>
    <t>贷款完成率</t>
  </si>
  <si>
    <t>改造后房屋提升抗震设防</t>
  </si>
  <si>
    <t>无严重损坏</t>
  </si>
  <si>
    <t>改造提升基本卫生条件</t>
  </si>
  <si>
    <t>基本保障</t>
  </si>
  <si>
    <t>受益贫困人口数量</t>
  </si>
  <si>
    <t>7000</t>
  </si>
  <si>
    <t>危房居住比例</t>
  </si>
  <si>
    <t>比去年下降</t>
  </si>
  <si>
    <t>改造后房屋保证安全期限</t>
  </si>
  <si>
    <t>达到规范验收</t>
  </si>
  <si>
    <t>受益贫困人口满意度</t>
  </si>
  <si>
    <t>1.为退休党员订阅或购买用于在职党员教育的报刊、书籍、音像制品和开展学习教育必要的设备1000元。
2.组织退休党员开展“三会一课”和党员教育培训所需的师资费、资料费、场地费，组织退休党员外出开展主题党日活动、培训活动，组织参观学习、集中培训、开展支部结对共建等活动，产生的租车费、城市间交通费、伙食费、场地费，以及到红色教育基地和党性教育基地开展党史党性等教育产生的门票费、讲解费等1500元。
4.开展退休人员党支部党建工作需要支出的其他费用500元。</t>
  </si>
  <si>
    <t>党员参加学习教育培训完成率</t>
  </si>
  <si>
    <t>离退休党员活动完成率</t>
  </si>
  <si>
    <t>离退休党组织工作经费保障</t>
  </si>
  <si>
    <t>离退休党员满意度</t>
  </si>
  <si>
    <t>1.实现瑞丽市各乡镇镇区（农场）公共垃圾收运设施全覆盖，全部乡镇镇区（农场）生活垃圾采用城乡一体化终端处置设施进行处置；村庄垃圾收运设施全覆盖，村庄生活垃圾得到及时治理，瑞丽市各乡镇（农场）生活垃圾得到及时收集、妥善处理；
2.项目运行后，瑞丽市乡镇（农场）农村生活垃圾处理设施覆盖率达100%。</t>
  </si>
  <si>
    <t>日清运生活垃圾</t>
  </si>
  <si>
    <t>吨</t>
  </si>
  <si>
    <t>乡镇生活垃圾日清运量。</t>
  </si>
  <si>
    <t>项目运行考核验收合格率。</t>
  </si>
  <si>
    <t>项目按时完工比率。</t>
  </si>
  <si>
    <t>乡镇人居环境</t>
  </si>
  <si>
    <t>项目运行改善乡镇人居环境情况。</t>
  </si>
  <si>
    <t>乡镇生活垃圾收集比率。</t>
  </si>
  <si>
    <t>生活垃圾无害化处理率</t>
  </si>
  <si>
    <t>乡镇生活垃圾无害化处理比率</t>
  </si>
  <si>
    <t xml:space="preserve">水肥管理。根部施肥与叶面施肥相结合，有机肥与无机肥合理搭配，为树木提供充足、 均衡的养分，使树木生长健壮，叶片肥厚，光亮翠绿。1.每年深耕施肥两次以上，以农家肥为主，复合肥辅助；结合施肥进行松土。2.每年根外追肥4次以上，结合微量元素叶面喷施。3.适时浇水，充分满足树木生长所需水分。旱季需确保3天轮浇一次。并经常对树冠进行除尘冲洗 。4. 雨季及时做好排涝 作 。(二)除草：各类绿地、树穴、绿带要结合松土及时清理各类杂草。(三)抹芽：主要用于乔木、大型灌木，对不定芽要及时清除，以保持树木骨架清晰，促使生 长形态美观，营养集中。(四)抗旱、抗台、抗涝：旱季及新种植物要及时进行灌溉，防止植物因脱水而造成枯死。台 汛期问要做好加固、排涝抢险工作，防止植物受损。(五)补栽：如发生植物管养不当死亡的，乙方应尽快进行补栽，并保证成活率100%。如无法进行补栽，需按照市场供应价格进行赔偿。( 六)防控病虫草害：1.根据季节和病虫害发生的规律，预防为主，科学防治病虫害。2.针对周期性易发病虫害，依据实际情况及时喷施药物。3.使用无公害农药。果树禁止使用剧毒和高残留农药。4.经常检查苗木生长情况，及时发现突发性病虫害，采取有效措施，及时防范控制，防止危害 蔓延。5.日常进行全面除草，避免出现杂草重生的情况。(七)合理修剪，确保城市绿化景观，道路安全通行。1.植物的修剪要根据其生物学特性，适时修剪。2.植物造型匀称、美观，分枝点合适。3.主、侧枝条分布均匀，数量适宜，内膛不空又通风透气。4.各种造型灌木须保持最佳造型，及时修剪，保障树木的艺术观赏性。5.观花植物要精心养护，保证观花效果，花后及时修剪，保证其正常开花。6.鼓励进行艺术造型。造型要循序渐进，不得重修重剪。灌木花球等整形植物要保留生长空间， 确保良好效果。7.乔木：(1)行道树、乔木保留一棵中央主干，分枝点在2.5米以上，枝叶下垂不低于3米。新植小苗 木分枝点不低于1.5-2米。相邻树木的分枝高度应基本统一。如原有树木为两棵以上的主干，应采 取有效措施，逐步培养、替代，形成中央主干。(2)整体树形要根据树木的自然形态，合理修剪。树冠距离周边建筑1米以上。树冠要整齐匀 称，树木重心不能出现较大偏移，防止侧倾倒伏。(3 )及时清除枯枝枯叶，垂、折枝条，消除安全隐患。
</t>
  </si>
  <si>
    <t>解决我站部分零星项目等历史欠款支出。确保我市2026年城市城市建筑垃圾及时收集、清运、处理，环卫市场购买服务范围外的环境卫生整治零星工程项目及时实施，弥补我单位正常运转所需工作经费的缺口资金。</t>
  </si>
  <si>
    <t>年均建筑垃圾处理量</t>
  </si>
  <si>
    <t>万吨</t>
  </si>
  <si>
    <t>根据建筑垃圾的过磅数量反映我市建筑垃圾的产量。</t>
  </si>
  <si>
    <t>反映环境卫生管整治、建筑垃圾处理的零星项目验收情况。</t>
  </si>
  <si>
    <t>反映环境卫生管整治、建筑垃圾处理的零星项目完工情况。</t>
  </si>
  <si>
    <t>受益市民居住环境质量指数</t>
  </si>
  <si>
    <t>反映城市的环境卫生质量。</t>
  </si>
  <si>
    <t>反映我市建筑垃圾等城镇垃圾的无害化处理情况。</t>
  </si>
  <si>
    <t>反映我是居民及非居民对城市环境卫生的情况的满意度。</t>
  </si>
  <si>
    <t>补助发放标准符合性</t>
  </si>
  <si>
    <t>符合</t>
  </si>
  <si>
    <t>反映单位职工遗属人员生活补助发放标准符合性情况。</t>
  </si>
  <si>
    <t>补助发放进度</t>
  </si>
  <si>
    <t>反映职工遗属人员对遗属补助发放的进度情况。</t>
  </si>
  <si>
    <t>遗属最低生活保障度</t>
  </si>
  <si>
    <t>遗属满意度</t>
  </si>
  <si>
    <t>反映职工遗属人员对遗属补助发放的满意情况。</t>
  </si>
  <si>
    <t>绩效目标：顺利开展我市城市城市环卫、绿化购买服务项目范围之外的环境卫生整治、及时清理卫生死角城市垃圾。提升我市市民居住生活环境的质量，增进我市市民对居住环境的幸福指数。</t>
  </si>
  <si>
    <t>反应了环境卫生整治等环卫工作零星项目验收合格达标情况。</t>
  </si>
  <si>
    <t>反映了环卫工作零星工程项目完工时间。</t>
  </si>
  <si>
    <t>城市环境卫生质量指数</t>
  </si>
  <si>
    <t>反应了城市环境卫生质量情况。</t>
  </si>
  <si>
    <t>反应了我市居民及非居民对城市环境卫生存在的问题的情况。</t>
  </si>
  <si>
    <t>城市环境卫生整治零星支出</t>
  </si>
  <si>
    <t>反映了城市环境卫生整治零星工程支出情况。</t>
  </si>
  <si>
    <t>项目运行后，保障了稳定的垃圾处理设施日常运行的必要资金渠道，简化收费程序、提高工作效率、降低收费成本，提高垃圾费收缴率、增加收缴总额度；保障收缴过程公开、透明，并从根本上杜绝了一部分人缴纳、一部分人不缴纳的现象，充分体现社会公平原则，且保障了收缴过程公开、透明，杜绝各种违纪和腐败行为。</t>
  </si>
  <si>
    <t>水消费系数法垃圾费收缴率</t>
  </si>
  <si>
    <t>符合水消费系数法的用户，将生活垃圾处理费与供水费、污水费合并征收。</t>
  </si>
  <si>
    <t>收费标准合格率</t>
  </si>
  <si>
    <t>符合水消费系数法的用户，居民类0.86元/吨、非居民类0.82元/吨、特种行业类0.6元/吨</t>
  </si>
  <si>
    <t>缴费完成率</t>
  </si>
  <si>
    <t>垃圾费与水费按月同步缴纳，若到期仍未缴费将采取停水措施，以此倒逼用户按时缴纳水费和垃圾费。</t>
  </si>
  <si>
    <t>水消费系数法合理性</t>
  </si>
  <si>
    <t>公平合理</t>
  </si>
  <si>
    <t>实现了“污染者付费”原则，体现了总体公平合理。</t>
  </si>
  <si>
    <t>处理垃圾费问题遵循“不会多收、不能少收、合理灵活、高效便捷”的原则，具体流程为申请人通过线上（电话、微信、短信等方式)或线下（与工作人员面对面）两种方式向市环卫站业务人员提出申请、提供资料。</t>
  </si>
  <si>
    <t>确保临聘人员工资的发放、各项社会保险的缴纳，解决我站部分历史欠款，及时处理我市建筑垃圾（含渣土）、城市粪便和固体废物等城镇垃圾，顺利开展我市城市城市环卫、绿化购买服务项目范围之外的环境卫生整治、维修维护建筑垃圾处理场等环卫基础设施及运营管理，提升我市市民居住生活环境的质量，增进我市市民对居住环境的幸福指数。</t>
  </si>
  <si>
    <t>反映我市建筑垃圾的处理量。</t>
  </si>
  <si>
    <t>临聘人员数量</t>
  </si>
  <si>
    <t>反映我单位临聘人员聘用情况。</t>
  </si>
  <si>
    <t>反映我是居民及非居民对城市环境卫生存在的情况。</t>
  </si>
  <si>
    <t>临聘人员工资及社会保险</t>
  </si>
  <si>
    <t>647640</t>
  </si>
  <si>
    <t>反映所有临聘人员工资及社会保险总支出。</t>
  </si>
  <si>
    <t>建筑垃圾处置、环卫项目等支出</t>
  </si>
  <si>
    <t>964860.48</t>
  </si>
  <si>
    <t>反映我市建筑垃圾处置、购买服务范围外环境卫生整治等环卫工作零星支出成本。</t>
  </si>
  <si>
    <t>预算06表</t>
  </si>
  <si>
    <t>政府性基金预算支出预算表</t>
  </si>
  <si>
    <t>单位名称：德宏傣族景颇族自治州残疾人联合会</t>
  </si>
  <si>
    <t>本年政府性基金预算支出</t>
  </si>
  <si>
    <t>21208</t>
  </si>
  <si>
    <t>21214</t>
  </si>
  <si>
    <t>合  计</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</si>
  <si>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</si>
  <si>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</si>
  <si>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</si>
  <si>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</si>
  <si>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</si>
  <si>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</si>
  <si>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</si>
  <si>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</si>
  <si>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</si>
  <si>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</si>
  <si>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</si>
  <si>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</si>
  <si>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采购办公用A4纸</t>
  </si>
  <si>
    <t>复印纸</t>
  </si>
  <si>
    <t>箱</t>
  </si>
  <si>
    <t>公务用车车辆维修</t>
  </si>
  <si>
    <t>车辆维修和保养服务</t>
  </si>
  <si>
    <t>公务车用车车辆保险</t>
  </si>
  <si>
    <t>机动车保险服务</t>
  </si>
  <si>
    <t>公务用车燃油费</t>
  </si>
  <si>
    <t>汽油</t>
  </si>
  <si>
    <t>采购办公用打印机</t>
  </si>
  <si>
    <t>A4彩色打印机</t>
  </si>
  <si>
    <t>采购办公用黑白打印金</t>
  </si>
  <si>
    <t>A4黑白打印机</t>
  </si>
  <si>
    <t>采购办公用碎纸机</t>
  </si>
  <si>
    <t>碎纸机</t>
  </si>
  <si>
    <t>采购办公用电脑</t>
  </si>
  <si>
    <t>台式计算机</t>
  </si>
  <si>
    <t>A4、A3打印/复印纸</t>
  </si>
  <si>
    <t>公务用车燃油</t>
  </si>
  <si>
    <t>车辆加油、添加燃料服务</t>
  </si>
  <si>
    <t>公务用车维修维护</t>
  </si>
  <si>
    <t>公务用车保险费</t>
  </si>
  <si>
    <t>预算08表</t>
  </si>
  <si>
    <t>政府购买服务项目</t>
  </si>
  <si>
    <t>政府购买服务目录</t>
  </si>
  <si>
    <t>备注：因2026年本部门无部门政府购买服务预算，本表无数据，此表公开空表。</t>
  </si>
  <si>
    <t>预算09-1表</t>
  </si>
  <si>
    <t>单位名称（项目）</t>
  </si>
  <si>
    <t>地区</t>
  </si>
  <si>
    <t>政府性基金</t>
  </si>
  <si>
    <t>畹町镇</t>
  </si>
  <si>
    <t>弄岛镇</t>
  </si>
  <si>
    <t>姐相镇</t>
  </si>
  <si>
    <t>户育乡</t>
  </si>
  <si>
    <t>勐秀乡</t>
  </si>
  <si>
    <t>备注：因2026年本部门无县对下转移支付预算，本表无数据，此表公开空表。</t>
  </si>
  <si>
    <t>预算09-2表</t>
  </si>
  <si>
    <t/>
  </si>
  <si>
    <t>备注：因2026年本部门无县对下转移支付绩效目标，本表无数据，此表公开空表。</t>
  </si>
  <si>
    <t>预算10表</t>
  </si>
  <si>
    <t>资产类别</t>
  </si>
  <si>
    <t>资产分类代码.名称</t>
  </si>
  <si>
    <t>资产名称</t>
  </si>
  <si>
    <t>计量单位</t>
  </si>
  <si>
    <t>财政部门批复数（元）</t>
  </si>
  <si>
    <t>单价</t>
  </si>
  <si>
    <t>金额</t>
  </si>
  <si>
    <t>备注：因2026年本部门无新增资产配置预算，本表无数据，此表公开空表。</t>
  </si>
  <si>
    <t>预算11表</t>
  </si>
  <si>
    <t>上级补助</t>
  </si>
  <si>
    <t>备注：因2026年本部门无上级转移支付补助项目支出预算，本表无数据，此表公开空表。</t>
  </si>
  <si>
    <t>预算12表</t>
  </si>
  <si>
    <t>项目级次</t>
  </si>
  <si>
    <t>311 专项业务类</t>
  </si>
  <si>
    <t>本级</t>
  </si>
  <si>
    <t>313 事业发展类</t>
  </si>
  <si>
    <t>312 民生类</t>
  </si>
</sst>
</file>

<file path=xl/styles.xml><?xml version="1.0" encoding="utf-8"?>
<styleSheet xmlns="http://schemas.openxmlformats.org/spreadsheetml/2006/main">
  <numFmts count="9">
    <numFmt numFmtId="176" formatCode="yyyy/mm/dd"/>
    <numFmt numFmtId="42" formatCode="_ &quot;￥&quot;* #,##0_ ;_ &quot;￥&quot;* \-#,##0_ ;_ &quot;￥&quot;* &quot;-&quot;_ ;_ @_ "/>
    <numFmt numFmtId="177" formatCode="yyyy/mm/dd\ hh:mm:ss"/>
    <numFmt numFmtId="43" formatCode="_ * #,##0.00_ ;_ * \-#,##0.00_ ;_ * &quot;-&quot;??_ ;_ @_ "/>
    <numFmt numFmtId="41" formatCode="_ * #,##0_ ;_ * \-#,##0_ ;_ * &quot;-&quot;_ ;_ @_ "/>
    <numFmt numFmtId="44" formatCode="_ &quot;￥&quot;* #,##0.00_ ;_ &quot;￥&quot;* \-#,##0.00_ ;_ &quot;￥&quot;* &quot;-&quot;??_ ;_ @_ "/>
    <numFmt numFmtId="178" formatCode="#,##0.00;\-#,##0.00;;@"/>
    <numFmt numFmtId="179" formatCode="hh:mm:ss"/>
    <numFmt numFmtId="180" formatCode="#,##0;\-#,##0;;@"/>
  </numFmts>
  <fonts count="49">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0"/>
      <color theme="1"/>
      <name val="宋体"/>
      <charset val="134"/>
    </font>
    <font>
      <sz val="9"/>
      <name val="宋体"/>
      <charset val="1"/>
    </font>
    <font>
      <b/>
      <sz val="22"/>
      <color rgb="FF000000"/>
      <name val="宋体"/>
      <charset val="134"/>
    </font>
    <font>
      <sz val="10"/>
      <name val="宋体"/>
      <charset val="134"/>
    </font>
    <font>
      <sz val="9"/>
      <color rgb="FF000000"/>
      <name val="宋体"/>
      <charset val="1"/>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name val="Calibri"/>
      <charset val="134"/>
    </font>
    <font>
      <b/>
      <sz val="23"/>
      <name val="宋体"/>
      <charset val="134"/>
    </font>
    <font>
      <sz val="11"/>
      <name val="宋体"/>
      <charset val="134"/>
    </font>
    <font>
      <b/>
      <sz val="22"/>
      <color rgb="FF000000"/>
      <name val="SimSun"/>
      <charset val="134"/>
    </font>
    <font>
      <sz val="11"/>
      <color theme="1"/>
      <name val="宋体"/>
      <charset val="134"/>
      <scheme val="minor"/>
    </font>
    <font>
      <b/>
      <sz val="15"/>
      <color theme="3"/>
      <name val="宋体"/>
      <charset val="134"/>
      <scheme val="minor"/>
    </font>
    <font>
      <b/>
      <sz val="13"/>
      <color theme="3"/>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b/>
      <sz val="11"/>
      <color rgb="FF3F3F3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theme="1"/>
      <name val="宋体"/>
      <charset val="0"/>
      <scheme val="minor"/>
    </font>
    <font>
      <sz val="11"/>
      <color rgb="FF006100"/>
      <name val="宋体"/>
      <charset val="0"/>
      <scheme val="minor"/>
    </font>
    <font>
      <sz val="9"/>
      <name val="Microsoft YaHei UI"/>
      <charset val="134"/>
    </font>
  </fonts>
  <fills count="33">
    <fill>
      <patternFill patternType="none"/>
    </fill>
    <fill>
      <patternFill patternType="gray125"/>
    </fill>
    <fill>
      <patternFill patternType="solid">
        <fgColor theme="9"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4"/>
        <bgColor indexed="64"/>
      </patternFill>
    </fill>
    <fill>
      <patternFill patternType="solid">
        <fgColor theme="8" tint="0.799981688894314"/>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8">
    <xf numFmtId="0" fontId="0" fillId="0" borderId="0">
      <alignment vertical="top"/>
    </xf>
    <xf numFmtId="42" fontId="28" fillId="0" borderId="0" applyFont="0" applyFill="0" applyBorder="0" applyAlignment="0" applyProtection="0">
      <alignment vertical="center"/>
    </xf>
    <xf numFmtId="0" fontId="32" fillId="17" borderId="0" applyNumberFormat="0" applyBorder="0" applyAlignment="0" applyProtection="0">
      <alignment vertical="center"/>
    </xf>
    <xf numFmtId="0" fontId="37" fillId="13" borderId="15"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177" fontId="1" fillId="0" borderId="7">
      <alignment horizontal="right" vertical="center"/>
    </xf>
    <xf numFmtId="0" fontId="32" fillId="9" borderId="0" applyNumberFormat="0" applyBorder="0" applyAlignment="0" applyProtection="0">
      <alignment vertical="center"/>
    </xf>
    <xf numFmtId="0" fontId="34" fillId="5" borderId="0" applyNumberFormat="0" applyBorder="0" applyAlignment="0" applyProtection="0">
      <alignment vertical="center"/>
    </xf>
    <xf numFmtId="43" fontId="28" fillId="0" borderId="0" applyFont="0" applyFill="0" applyBorder="0" applyAlignment="0" applyProtection="0">
      <alignment vertical="center"/>
    </xf>
    <xf numFmtId="0" fontId="31" fillId="20" borderId="0" applyNumberFormat="0" applyBorder="0" applyAlignment="0" applyProtection="0">
      <alignment vertical="center"/>
    </xf>
    <xf numFmtId="0" fontId="40" fillId="0" borderId="0" applyNumberFormat="0" applyFill="0" applyBorder="0" applyAlignment="0" applyProtection="0">
      <alignment vertical="center"/>
    </xf>
    <xf numFmtId="9" fontId="28" fillId="0" borderId="0" applyFont="0" applyFill="0" applyBorder="0" applyAlignment="0" applyProtection="0">
      <alignment vertical="center"/>
    </xf>
    <xf numFmtId="176" fontId="1" fillId="0" borderId="7">
      <alignment horizontal="right" vertical="center"/>
    </xf>
    <xf numFmtId="0" fontId="43" fillId="0" borderId="0" applyNumberFormat="0" applyFill="0" applyBorder="0" applyAlignment="0" applyProtection="0">
      <alignment vertical="center"/>
    </xf>
    <xf numFmtId="0" fontId="28" fillId="24" borderId="19" applyNumberFormat="0" applyFont="0" applyAlignment="0" applyProtection="0">
      <alignment vertical="center"/>
    </xf>
    <xf numFmtId="0" fontId="31" fillId="12" borderId="0" applyNumberFormat="0" applyBorder="0" applyAlignment="0" applyProtection="0">
      <alignment vertical="center"/>
    </xf>
    <xf numFmtId="0" fontId="3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0" borderId="13" applyNumberFormat="0" applyFill="0" applyAlignment="0" applyProtection="0">
      <alignment vertical="center"/>
    </xf>
    <xf numFmtId="0" fontId="31" fillId="19" borderId="0" applyNumberFormat="0" applyBorder="0" applyAlignment="0" applyProtection="0">
      <alignment vertical="center"/>
    </xf>
    <xf numFmtId="0" fontId="33" fillId="0" borderId="17" applyNumberFormat="0" applyFill="0" applyAlignment="0" applyProtection="0">
      <alignment vertical="center"/>
    </xf>
    <xf numFmtId="0" fontId="31" fillId="4" borderId="0" applyNumberFormat="0" applyBorder="0" applyAlignment="0" applyProtection="0">
      <alignment vertical="center"/>
    </xf>
    <xf numFmtId="0" fontId="42" fillId="16" borderId="18" applyNumberFormat="0" applyAlignment="0" applyProtection="0">
      <alignment vertical="center"/>
    </xf>
    <xf numFmtId="0" fontId="38" fillId="16" borderId="15" applyNumberFormat="0" applyAlignment="0" applyProtection="0">
      <alignment vertical="center"/>
    </xf>
    <xf numFmtId="0" fontId="35" fillId="8" borderId="14" applyNumberFormat="0" applyAlignment="0" applyProtection="0">
      <alignment vertical="center"/>
    </xf>
    <xf numFmtId="0" fontId="32" fillId="27" borderId="0" applyNumberFormat="0" applyBorder="0" applyAlignment="0" applyProtection="0">
      <alignment vertical="center"/>
    </xf>
    <xf numFmtId="0" fontId="31" fillId="26" borderId="0" applyNumberFormat="0" applyBorder="0" applyAlignment="0" applyProtection="0">
      <alignment vertical="center"/>
    </xf>
    <xf numFmtId="0" fontId="39" fillId="0" borderId="16" applyNumberFormat="0" applyFill="0" applyAlignment="0" applyProtection="0">
      <alignment vertical="center"/>
    </xf>
    <xf numFmtId="0" fontId="46" fillId="0" borderId="20" applyNumberFormat="0" applyFill="0" applyAlignment="0" applyProtection="0">
      <alignment vertical="center"/>
    </xf>
    <xf numFmtId="0" fontId="47" fillId="32" borderId="0" applyNumberFormat="0" applyBorder="0" applyAlignment="0" applyProtection="0">
      <alignment vertical="center"/>
    </xf>
    <xf numFmtId="0" fontId="36" fillId="11" borderId="0" applyNumberFormat="0" applyBorder="0" applyAlignment="0" applyProtection="0">
      <alignment vertical="center"/>
    </xf>
    <xf numFmtId="10" fontId="1" fillId="0" borderId="7">
      <alignment horizontal="right" vertical="center"/>
    </xf>
    <xf numFmtId="0" fontId="32" fillId="23" borderId="0" applyNumberFormat="0" applyBorder="0" applyAlignment="0" applyProtection="0">
      <alignment vertical="center"/>
    </xf>
    <xf numFmtId="0" fontId="31" fillId="22" borderId="0" applyNumberFormat="0" applyBorder="0" applyAlignment="0" applyProtection="0">
      <alignment vertical="center"/>
    </xf>
    <xf numFmtId="0" fontId="32" fillId="15" borderId="0" applyNumberFormat="0" applyBorder="0" applyAlignment="0" applyProtection="0">
      <alignment vertical="center"/>
    </xf>
    <xf numFmtId="0" fontId="32" fillId="7" borderId="0" applyNumberFormat="0" applyBorder="0" applyAlignment="0" applyProtection="0">
      <alignment vertical="center"/>
    </xf>
    <xf numFmtId="0" fontId="32" fillId="31" borderId="0" applyNumberFormat="0" applyBorder="0" applyAlignment="0" applyProtection="0">
      <alignment vertical="center"/>
    </xf>
    <xf numFmtId="0" fontId="32" fillId="3" borderId="0" applyNumberFormat="0" applyBorder="0" applyAlignment="0" applyProtection="0">
      <alignment vertical="center"/>
    </xf>
    <xf numFmtId="0" fontId="31" fillId="21" borderId="0" applyNumberFormat="0" applyBorder="0" applyAlignment="0" applyProtection="0">
      <alignment vertical="center"/>
    </xf>
    <xf numFmtId="0" fontId="31" fillId="25" borderId="0" applyNumberFormat="0" applyBorder="0" applyAlignment="0" applyProtection="0">
      <alignment vertical="center"/>
    </xf>
    <xf numFmtId="0" fontId="32" fillId="30" borderId="0" applyNumberFormat="0" applyBorder="0" applyAlignment="0" applyProtection="0">
      <alignment vertical="center"/>
    </xf>
    <xf numFmtId="0" fontId="32" fillId="29" borderId="0" applyNumberFormat="0" applyBorder="0" applyAlignment="0" applyProtection="0">
      <alignment vertical="center"/>
    </xf>
    <xf numFmtId="0" fontId="31" fillId="10" borderId="0" applyNumberFormat="0" applyBorder="0" applyAlignment="0" applyProtection="0">
      <alignment vertical="center"/>
    </xf>
    <xf numFmtId="0" fontId="32" fillId="14" borderId="0" applyNumberFormat="0" applyBorder="0" applyAlignment="0" applyProtection="0">
      <alignment vertical="center"/>
    </xf>
    <xf numFmtId="0" fontId="31" fillId="6" borderId="0" applyNumberFormat="0" applyBorder="0" applyAlignment="0" applyProtection="0">
      <alignment vertical="center"/>
    </xf>
    <xf numFmtId="0" fontId="31" fillId="18" borderId="0" applyNumberFormat="0" applyBorder="0" applyAlignment="0" applyProtection="0">
      <alignment vertical="center"/>
    </xf>
    <xf numFmtId="0" fontId="32" fillId="28" borderId="0" applyNumberFormat="0" applyBorder="0" applyAlignment="0" applyProtection="0">
      <alignment vertical="center"/>
    </xf>
    <xf numFmtId="0" fontId="31" fillId="2" borderId="0" applyNumberFormat="0" applyBorder="0" applyAlignment="0" applyProtection="0">
      <alignmen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xf numFmtId="0" fontId="48" fillId="0" borderId="0">
      <alignment vertical="top"/>
      <protection locked="0"/>
    </xf>
  </cellStyleXfs>
  <cellXfs count="184">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6" fillId="0" borderId="0" xfId="57" applyFont="1" applyFill="1" applyBorder="1" applyAlignment="1" applyProtection="1"/>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7" fillId="0" borderId="0" xfId="57" applyFont="1" applyFill="1" applyBorder="1" applyAlignment="1" applyProtection="1">
      <alignment vertical="top"/>
      <protection locked="0"/>
    </xf>
    <xf numFmtId="0" fontId="4" fillId="0" borderId="0" xfId="0" applyFont="1" applyBorder="1" applyAlignment="1">
      <alignment horizontal="right" vertical="center"/>
    </xf>
    <xf numFmtId="0" fontId="8"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9" fillId="0" borderId="0" xfId="57" applyFont="1" applyFill="1" applyBorder="1" applyAlignment="1" applyProtection="1"/>
    <xf numFmtId="0" fontId="10" fillId="0" borderId="0" xfId="57" applyFont="1" applyFill="1" applyBorder="1" applyAlignment="1" applyProtection="1">
      <alignment horizontal="left" vertical="center"/>
    </xf>
    <xf numFmtId="0" fontId="10" fillId="0" borderId="0" xfId="57" applyFont="1" applyFill="1" applyBorder="1" applyAlignment="1" applyProtection="1">
      <alignment horizontal="left" vertical="center"/>
    </xf>
    <xf numFmtId="0" fontId="1" fillId="0" borderId="0" xfId="57" applyFont="1" applyFill="1" applyBorder="1" applyAlignment="1" applyProtection="1">
      <alignment vertical="top"/>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9" fillId="0" borderId="0" xfId="57" applyFont="1" applyFill="1" applyBorder="1" applyAlignment="1" applyProtection="1">
      <alignment vertical="center"/>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6" xfId="0" applyFont="1" applyBorder="1" applyAlignment="1">
      <alignment horizontal="left" vertical="center" wrapText="1" indent="2"/>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11" fillId="0" borderId="0" xfId="0" applyFont="1" applyBorder="1" applyAlignment="1" applyProtection="1">
      <alignment horizontal="right"/>
      <protection locked="0"/>
    </xf>
    <xf numFmtId="49" fontId="11" fillId="0" borderId="0" xfId="0" applyNumberFormat="1" applyFont="1" applyBorder="1" applyAlignment="1" applyProtection="1">
      <protection locked="0"/>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13" fillId="0" borderId="0" xfId="0" applyFont="1" applyBorder="1" applyAlignment="1" applyProtection="1">
      <alignment horizontal="left" vertical="center"/>
      <protection locked="0"/>
    </xf>
    <xf numFmtId="0" fontId="14"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4" fillId="0" borderId="7" xfId="0" applyFont="1" applyBorder="1" applyAlignment="1" applyProtection="1">
      <alignment horizontal="left" vertical="center" wrapText="1" indent="1"/>
      <protection locked="0"/>
    </xf>
    <xf numFmtId="0" fontId="4" fillId="0" borderId="7" xfId="0" applyFont="1" applyBorder="1" applyAlignment="1" applyProtection="1">
      <alignment horizontal="left" vertical="center" wrapText="1" indent="2"/>
      <protection locked="0"/>
    </xf>
    <xf numFmtId="49" fontId="15" fillId="0" borderId="0" xfId="53" applyFont="1" applyBorder="1">
      <alignment horizontal="left" vertical="center" wrapText="1"/>
    </xf>
    <xf numFmtId="49" fontId="16" fillId="0" borderId="0" xfId="53" applyFont="1" applyBorder="1" applyAlignment="1">
      <alignment horizontal="center" vertical="center" wrapText="1"/>
    </xf>
    <xf numFmtId="49" fontId="15" fillId="0" borderId="7" xfId="53" applyFont="1" applyAlignment="1">
      <alignment horizontal="center" vertical="center" wrapText="1"/>
    </xf>
    <xf numFmtId="49" fontId="15" fillId="0" borderId="7" xfId="53" applyFont="1">
      <alignment horizontal="left" vertical="center" wrapText="1"/>
    </xf>
    <xf numFmtId="49" fontId="15" fillId="0" borderId="0" xfId="53" applyFont="1" applyBorder="1" applyAlignment="1">
      <alignment horizontal="right" vertical="center" wrapText="1"/>
    </xf>
    <xf numFmtId="0" fontId="15" fillId="0" borderId="7" xfId="53" applyNumberFormat="1" applyFont="1" applyAlignment="1">
      <alignment horizontal="center" vertical="center" wrapText="1"/>
    </xf>
    <xf numFmtId="49" fontId="4" fillId="0" borderId="7" xfId="53" applyFont="1">
      <alignment horizontal="left" vertical="center" wrapText="1"/>
    </xf>
    <xf numFmtId="49" fontId="15" fillId="0" borderId="0" xfId="0" applyNumberFormat="1" applyFont="1" applyBorder="1" applyAlignment="1">
      <alignment horizontal="right" vertical="center" wrapText="1"/>
    </xf>
    <xf numFmtId="49" fontId="15" fillId="0" borderId="0" xfId="0" applyNumberFormat="1" applyFont="1" applyBorder="1" applyAlignment="1">
      <alignment horizontal="left" vertical="center" wrapText="1"/>
    </xf>
    <xf numFmtId="49" fontId="15" fillId="0" borderId="0"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7" fillId="0" borderId="0" xfId="0" applyBorder="1">
      <alignment vertical="top"/>
    </xf>
    <xf numFmtId="0" fontId="16" fillId="0" borderId="0" xfId="0" applyFont="1" applyBorder="1" applyAlignment="1">
      <alignment horizontal="center" vertical="center"/>
    </xf>
    <xf numFmtId="0" fontId="17" fillId="0" borderId="7" xfId="0" applyBorder="1" applyAlignment="1">
      <alignment horizontal="center" vertical="center" wrapText="1"/>
    </xf>
    <xf numFmtId="0" fontId="17" fillId="0" borderId="0" xfId="0" applyBorder="1" applyAlignment="1">
      <alignment horizontal="right" vertical="center"/>
    </xf>
    <xf numFmtId="0" fontId="17"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8" fillId="0" borderId="0" xfId="0" applyFont="1" applyBorder="1" applyAlignment="1">
      <alignment horizontal="center" vertical="center" wrapText="1"/>
    </xf>
    <xf numFmtId="0" fontId="5" fillId="0" borderId="0" xfId="0" applyBorder="1" applyAlignment="1">
      <alignment horizontal="left"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19" fillId="0" borderId="7" xfId="0" applyNumberFormat="1" applyFont="1" applyBorder="1" applyAlignment="1">
      <alignment vertical="center"/>
    </xf>
    <xf numFmtId="4" fontId="19" fillId="0" borderId="2" xfId="0" applyNumberFormat="1" applyFont="1" applyBorder="1" applyAlignment="1">
      <alignment vertical="center"/>
    </xf>
    <xf numFmtId="49" fontId="16" fillId="0" borderId="0" xfId="0" applyNumberFormat="1" applyFont="1" applyBorder="1" applyAlignment="1">
      <alignment horizontal="center" vertical="center" wrapText="1"/>
    </xf>
    <xf numFmtId="49" fontId="17" fillId="0" borderId="0" xfId="0" applyNumberFormat="1" applyBorder="1" applyAlignment="1">
      <alignment horizontal="left" vertical="center" wrapText="1"/>
    </xf>
    <xf numFmtId="49" fontId="20" fillId="0" borderId="7" xfId="53" applyFont="1" applyAlignment="1">
      <alignment horizontal="center" vertical="center" wrapText="1"/>
    </xf>
    <xf numFmtId="49" fontId="20" fillId="0" borderId="7" xfId="53" applyFont="1">
      <alignment horizontal="left" vertical="center" wrapText="1"/>
    </xf>
    <xf numFmtId="178" fontId="20" fillId="0" borderId="7" xfId="54" applyFont="1">
      <alignment horizontal="right" vertical="center"/>
    </xf>
    <xf numFmtId="49" fontId="20" fillId="0" borderId="7" xfId="53" applyFont="1" applyAlignment="1">
      <alignment horizontal="left" vertical="center" wrapText="1" indent="1"/>
    </xf>
    <xf numFmtId="49" fontId="20" fillId="0" borderId="7" xfId="53" applyFont="1" applyAlignment="1">
      <alignment horizontal="left" vertical="center" wrapText="1" indent="2"/>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3" fillId="0" borderId="7" xfId="0" applyFont="1" applyBorder="1" applyAlignment="1">
      <alignment horizontal="center" vertical="center"/>
    </xf>
    <xf numFmtId="0" fontId="24" fillId="0" borderId="0" xfId="0" applyFont="1" applyFill="1" applyBorder="1">
      <alignment vertical="top"/>
    </xf>
    <xf numFmtId="0" fontId="24" fillId="0" borderId="0" xfId="0" applyFont="1" applyFill="1" applyBorder="1">
      <alignment vertical="top"/>
    </xf>
    <xf numFmtId="0" fontId="1" fillId="0" borderId="0" xfId="53" applyNumberFormat="1" applyFont="1" applyFill="1" applyBorder="1" applyAlignment="1">
      <alignment horizontal="left" vertical="center"/>
    </xf>
    <xf numFmtId="0" fontId="25" fillId="0" borderId="0" xfId="53" applyNumberFormat="1" applyFont="1" applyFill="1" applyBorder="1" applyAlignment="1">
      <alignment horizontal="center" vertical="center"/>
    </xf>
    <xf numFmtId="0" fontId="26" fillId="0" borderId="0" xfId="0" applyFont="1" applyFill="1" applyBorder="1" applyAlignment="1">
      <alignment horizontal="left" vertical="center"/>
    </xf>
    <xf numFmtId="0" fontId="26" fillId="0" borderId="0" xfId="0" applyFont="1" applyFill="1" applyBorder="1" applyAlignment="1">
      <alignment horizontal="left" vertical="center"/>
    </xf>
    <xf numFmtId="0" fontId="1" fillId="0" borderId="7" xfId="53" applyNumberFormat="1" applyFont="1" applyFill="1" applyAlignment="1">
      <alignment horizontal="center" vertical="center" wrapText="1"/>
    </xf>
    <xf numFmtId="0" fontId="1" fillId="0" borderId="7" xfId="0" applyFont="1" applyFill="1" applyBorder="1" applyAlignment="1">
      <alignment horizontal="center" vertical="center"/>
    </xf>
    <xf numFmtId="0" fontId="1" fillId="0" borderId="7" xfId="53" applyNumberFormat="1" applyFont="1" applyFill="1">
      <alignment horizontal="left" vertical="center" wrapText="1"/>
    </xf>
    <xf numFmtId="178" fontId="1" fillId="0" borderId="7" xfId="54" applyFont="1" applyFill="1">
      <alignment horizontal="right" vertical="center"/>
    </xf>
    <xf numFmtId="0" fontId="1" fillId="0" borderId="7" xfId="53" applyNumberFormat="1" applyFont="1" applyFill="1" applyAlignment="1">
      <alignment horizontal="left" vertical="center" wrapText="1" indent="1"/>
    </xf>
    <xf numFmtId="0" fontId="1" fillId="0" borderId="7" xfId="53" applyNumberFormat="1" applyFont="1" applyFill="1" applyAlignment="1">
      <alignment horizontal="left" vertical="center" wrapText="1" indent="2"/>
    </xf>
    <xf numFmtId="0" fontId="1" fillId="0" borderId="7" xfId="53" applyNumberFormat="1" applyFont="1" applyFill="1" applyAlignment="1">
      <alignment horizontal="left" vertical="center" wrapText="1" indent="2"/>
    </xf>
    <xf numFmtId="178" fontId="1" fillId="0" borderId="7" xfId="54" applyFont="1" applyFill="1">
      <alignment horizontal="right" vertical="center"/>
    </xf>
    <xf numFmtId="0" fontId="1" fillId="0" borderId="0" xfId="0" applyFont="1" applyFill="1" applyBorder="1" applyAlignment="1">
      <alignment horizontal="right" vertical="center"/>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5" fillId="0" borderId="0" xfId="0" applyFont="1" applyBorder="1" applyAlignment="1">
      <alignment horizontal="right" vertical="center"/>
    </xf>
    <xf numFmtId="0" fontId="27" fillId="0" borderId="0" xfId="0" applyFont="1" applyBorder="1" applyAlignment="1">
      <alignment horizontal="center" vertical="center"/>
    </xf>
    <xf numFmtId="0" fontId="15" fillId="0" borderId="0" xfId="0" applyFont="1" applyBorder="1" applyAlignment="1">
      <alignment horizontal="left" vertical="top"/>
    </xf>
    <xf numFmtId="0" fontId="17" fillId="0" borderId="7" xfId="0" applyBorder="1" applyAlignment="1">
      <alignment vertical="center"/>
    </xf>
    <xf numFmtId="178" fontId="15" fillId="0" borderId="7" xfId="0" applyNumberFormat="1" applyFont="1" applyBorder="1" applyAlignment="1">
      <alignment horizontal="righ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topLeftCell="A4" workbookViewId="0">
      <selection activeCell="D37" sqref="D37"/>
    </sheetView>
  </sheetViews>
  <sheetFormatPr defaultColWidth="10.2857142857143" defaultRowHeight="15" customHeight="1" outlineLevelCol="3"/>
  <cols>
    <col min="1" max="4" width="33.2857142857143" customWidth="1"/>
  </cols>
  <sheetData>
    <row r="1" ht="18.75" customHeight="1" spans="1:4">
      <c r="A1" s="132"/>
      <c r="B1" s="132"/>
      <c r="C1" s="132"/>
      <c r="D1" s="179" t="s">
        <v>0</v>
      </c>
    </row>
    <row r="2" ht="42" customHeight="1" spans="1:4">
      <c r="A2" s="180" t="str">
        <f>"2026"&amp;"年财务收支预算总表"</f>
        <v>2026年财务收支预算总表</v>
      </c>
      <c r="B2" s="180"/>
      <c r="C2" s="180"/>
      <c r="D2" s="180"/>
    </row>
    <row r="3" ht="18.75" customHeight="1" spans="1:4">
      <c r="A3" s="181" t="str">
        <f>"单位名称："&amp;"瑞丽市住房和城乡建设局"</f>
        <v>单位名称：瑞丽市住房和城乡建设局</v>
      </c>
      <c r="B3" s="181"/>
      <c r="C3" s="132"/>
      <c r="D3" s="179" t="s">
        <v>1</v>
      </c>
    </row>
    <row r="4" ht="18.75" customHeight="1" spans="1:4">
      <c r="A4" s="136" t="s">
        <v>2</v>
      </c>
      <c r="B4" s="136"/>
      <c r="C4" s="136" t="s">
        <v>3</v>
      </c>
      <c r="D4" s="136"/>
    </row>
    <row r="5" ht="18.75" customHeight="1" spans="1:4">
      <c r="A5" s="136" t="s">
        <v>4</v>
      </c>
      <c r="B5" s="136" t="str">
        <f t="shared" ref="B5:D5" si="0">"2026"&amp;"年预算金额"</f>
        <v>2026年预算金额</v>
      </c>
      <c r="C5" s="136" t="s">
        <v>5</v>
      </c>
      <c r="D5" s="136" t="str">
        <f t="shared" si="0"/>
        <v>2026年预算金额</v>
      </c>
    </row>
    <row r="6" ht="18.75" customHeight="1" spans="1:4">
      <c r="A6" s="182" t="s">
        <v>6</v>
      </c>
      <c r="B6" s="183">
        <v>217263397.85</v>
      </c>
      <c r="C6" s="182" t="s">
        <v>7</v>
      </c>
      <c r="D6" s="183"/>
    </row>
    <row r="7" ht="18.75" customHeight="1" spans="1:4">
      <c r="A7" s="182" t="s">
        <v>8</v>
      </c>
      <c r="B7" s="183">
        <v>29742017.48</v>
      </c>
      <c r="C7" s="182" t="s">
        <v>9</v>
      </c>
      <c r="D7" s="183"/>
    </row>
    <row r="8" ht="18.75" customHeight="1" spans="1:4">
      <c r="A8" s="182" t="s">
        <v>10</v>
      </c>
      <c r="B8" s="183"/>
      <c r="C8" s="182" t="s">
        <v>11</v>
      </c>
      <c r="D8" s="183"/>
    </row>
    <row r="9" ht="18.75" customHeight="1" spans="1:4">
      <c r="A9" s="182" t="s">
        <v>12</v>
      </c>
      <c r="B9" s="183"/>
      <c r="C9" s="182" t="s">
        <v>13</v>
      </c>
      <c r="D9" s="183"/>
    </row>
    <row r="10" ht="18.75" customHeight="1" spans="1:4">
      <c r="A10" s="182" t="s">
        <v>14</v>
      </c>
      <c r="B10" s="183">
        <v>11201000</v>
      </c>
      <c r="C10" s="182" t="s">
        <v>15</v>
      </c>
      <c r="D10" s="183"/>
    </row>
    <row r="11" ht="18.75" customHeight="1" spans="1:4">
      <c r="A11" s="182" t="s">
        <v>16</v>
      </c>
      <c r="B11" s="183"/>
      <c r="C11" s="182" t="s">
        <v>17</v>
      </c>
      <c r="D11" s="183"/>
    </row>
    <row r="12" ht="18.75" customHeight="1" spans="1:4">
      <c r="A12" s="182" t="s">
        <v>18</v>
      </c>
      <c r="B12" s="183"/>
      <c r="C12" s="182" t="s">
        <v>19</v>
      </c>
      <c r="D12" s="183"/>
    </row>
    <row r="13" ht="18.75" customHeight="1" spans="1:4">
      <c r="A13" s="182" t="s">
        <v>20</v>
      </c>
      <c r="B13" s="183"/>
      <c r="C13" s="182" t="s">
        <v>21</v>
      </c>
      <c r="D13" s="183">
        <v>2007825.71</v>
      </c>
    </row>
    <row r="14" ht="18.75" customHeight="1" spans="1:4">
      <c r="A14" s="182" t="s">
        <v>22</v>
      </c>
      <c r="B14" s="183"/>
      <c r="C14" s="182" t="s">
        <v>23</v>
      </c>
      <c r="D14" s="183">
        <v>1576782.67</v>
      </c>
    </row>
    <row r="15" ht="18.75" customHeight="1" spans="1:4">
      <c r="A15" s="182" t="s">
        <v>24</v>
      </c>
      <c r="B15" s="183">
        <v>11201000</v>
      </c>
      <c r="C15" s="182" t="s">
        <v>25</v>
      </c>
      <c r="D15" s="183"/>
    </row>
    <row r="16" ht="18.75" customHeight="1" spans="1:4">
      <c r="A16" s="182"/>
      <c r="B16" s="182"/>
      <c r="C16" s="182" t="s">
        <v>26</v>
      </c>
      <c r="D16" s="183">
        <v>247727115.14</v>
      </c>
    </row>
    <row r="17" ht="18.75" customHeight="1" spans="1:4">
      <c r="A17" s="182"/>
      <c r="B17" s="182"/>
      <c r="C17" s="182" t="s">
        <v>27</v>
      </c>
      <c r="D17" s="183"/>
    </row>
    <row r="18" ht="18.75" customHeight="1" spans="1:4">
      <c r="A18" s="182"/>
      <c r="B18" s="182"/>
      <c r="C18" s="182" t="s">
        <v>28</v>
      </c>
      <c r="D18" s="183"/>
    </row>
    <row r="19" ht="18.75" customHeight="1" spans="1:4">
      <c r="A19" s="182"/>
      <c r="B19" s="182"/>
      <c r="C19" s="182" t="s">
        <v>29</v>
      </c>
      <c r="D19" s="183"/>
    </row>
    <row r="20" ht="18.75" customHeight="1" spans="1:4">
      <c r="A20" s="182"/>
      <c r="B20" s="182"/>
      <c r="C20" s="182" t="s">
        <v>30</v>
      </c>
      <c r="D20" s="183"/>
    </row>
    <row r="21" ht="18.75" customHeight="1" spans="1:4">
      <c r="A21" s="182"/>
      <c r="B21" s="182"/>
      <c r="C21" s="182" t="s">
        <v>31</v>
      </c>
      <c r="D21" s="183"/>
    </row>
    <row r="22" ht="18.75" customHeight="1" spans="1:4">
      <c r="A22" s="182"/>
      <c r="B22" s="182"/>
      <c r="C22" s="182" t="s">
        <v>32</v>
      </c>
      <c r="D22" s="183"/>
    </row>
    <row r="23" ht="18.75" customHeight="1" spans="1:4">
      <c r="A23" s="182"/>
      <c r="B23" s="182"/>
      <c r="C23" s="182" t="s">
        <v>33</v>
      </c>
      <c r="D23" s="183"/>
    </row>
    <row r="24" ht="18.75" customHeight="1" spans="1:4">
      <c r="A24" s="182"/>
      <c r="B24" s="182"/>
      <c r="C24" s="182" t="s">
        <v>34</v>
      </c>
      <c r="D24" s="183">
        <v>6894691.81</v>
      </c>
    </row>
    <row r="25" ht="18.75" customHeight="1" spans="1:4">
      <c r="A25" s="182"/>
      <c r="B25" s="182"/>
      <c r="C25" s="182" t="s">
        <v>35</v>
      </c>
      <c r="D25" s="183"/>
    </row>
    <row r="26" ht="18.75" customHeight="1" spans="1:4">
      <c r="A26" s="182"/>
      <c r="B26" s="182"/>
      <c r="C26" s="182" t="s">
        <v>36</v>
      </c>
      <c r="D26" s="183"/>
    </row>
    <row r="27" ht="18.75" customHeight="1" spans="1:4">
      <c r="A27" s="182"/>
      <c r="B27" s="182"/>
      <c r="C27" s="182" t="s">
        <v>37</v>
      </c>
      <c r="D27" s="183"/>
    </row>
    <row r="28" ht="18.75" customHeight="1" spans="1:4">
      <c r="A28" s="182"/>
      <c r="B28" s="182"/>
      <c r="C28" s="182" t="s">
        <v>38</v>
      </c>
      <c r="D28" s="183"/>
    </row>
    <row r="29" ht="18.75" customHeight="1" spans="1:4">
      <c r="A29" s="182"/>
      <c r="B29" s="182"/>
      <c r="C29" s="182" t="s">
        <v>39</v>
      </c>
      <c r="D29" s="183"/>
    </row>
    <row r="30" ht="18.75" customHeight="1" spans="1:4">
      <c r="A30" s="182"/>
      <c r="B30" s="182"/>
      <c r="C30" s="182" t="s">
        <v>40</v>
      </c>
      <c r="D30" s="183"/>
    </row>
    <row r="31" ht="18.75" customHeight="1" spans="1:4">
      <c r="A31" s="182"/>
      <c r="B31" s="182"/>
      <c r="C31" s="182" t="s">
        <v>41</v>
      </c>
      <c r="D31" s="183"/>
    </row>
    <row r="32" ht="18.75" customHeight="1" spans="1:4">
      <c r="A32" s="182"/>
      <c r="B32" s="183"/>
      <c r="C32" s="182" t="s">
        <v>42</v>
      </c>
      <c r="D32" s="183"/>
    </row>
    <row r="33" ht="18.75" customHeight="1" spans="1:4">
      <c r="A33" s="182" t="s">
        <v>43</v>
      </c>
      <c r="B33" s="183">
        <v>258206415.33</v>
      </c>
      <c r="C33" s="182" t="s">
        <v>44</v>
      </c>
      <c r="D33" s="183">
        <v>258206415.33</v>
      </c>
    </row>
    <row r="34" ht="18.75" customHeight="1" spans="1:4">
      <c r="A34" s="182" t="s">
        <v>45</v>
      </c>
      <c r="B34" s="183"/>
      <c r="C34" s="182" t="s">
        <v>46</v>
      </c>
      <c r="D34" s="183"/>
    </row>
    <row r="35" ht="18.75" customHeight="1" spans="1:4">
      <c r="A35" s="182" t="s">
        <v>47</v>
      </c>
      <c r="B35" s="183"/>
      <c r="C35" s="182" t="s">
        <v>47</v>
      </c>
      <c r="D35" s="183"/>
    </row>
    <row r="36" ht="18.75" customHeight="1" spans="1:4">
      <c r="A36" s="182" t="s">
        <v>48</v>
      </c>
      <c r="B36" s="183"/>
      <c r="C36" s="182" t="s">
        <v>49</v>
      </c>
      <c r="D36" s="183"/>
    </row>
    <row r="37" ht="18.75" customHeight="1" spans="1:4">
      <c r="A37" s="182" t="s">
        <v>50</v>
      </c>
      <c r="B37" s="183">
        <v>258206415.33</v>
      </c>
      <c r="C37" s="182" t="s">
        <v>51</v>
      </c>
      <c r="D37" s="183">
        <v>258206415.33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3"/>
  <sheetViews>
    <sheetView showZeros="0" workbookViewId="0">
      <selection activeCell="J7" sqref="J7"/>
    </sheetView>
  </sheetViews>
  <sheetFormatPr defaultColWidth="9.14285714285714" defaultRowHeight="14.25" customHeight="1" outlineLevelCol="5"/>
  <cols>
    <col min="1" max="6" width="24.3428571428571" customWidth="1"/>
  </cols>
  <sheetData>
    <row r="1" ht="12" customHeight="1" spans="1:6">
      <c r="A1" s="107">
        <v>1</v>
      </c>
      <c r="B1" s="108">
        <v>0</v>
      </c>
      <c r="C1" s="107">
        <v>1</v>
      </c>
      <c r="D1" s="84"/>
      <c r="E1" s="84"/>
      <c r="F1" s="106" t="s">
        <v>898</v>
      </c>
    </row>
    <row r="2" ht="26.25" customHeight="1" spans="1:6">
      <c r="A2" s="109" t="str">
        <f>"2026"&amp;"年部门政府性基金预算支出预算表"</f>
        <v>2026年部门政府性基金预算支出预算表</v>
      </c>
      <c r="B2" s="109" t="s">
        <v>899</v>
      </c>
      <c r="C2" s="110"/>
      <c r="D2" s="111"/>
      <c r="E2" s="111"/>
      <c r="F2" s="111"/>
    </row>
    <row r="3" ht="13.5" customHeight="1" spans="1:6">
      <c r="A3" s="112" t="str">
        <f>"单位名称："&amp;"瑞丽市住房和城乡建设局"</f>
        <v>单位名称：瑞丽市住房和城乡建设局</v>
      </c>
      <c r="B3" s="112" t="s">
        <v>900</v>
      </c>
      <c r="C3" s="113"/>
      <c r="D3" s="84"/>
      <c r="E3" s="84"/>
      <c r="F3" s="106" t="s">
        <v>1</v>
      </c>
    </row>
    <row r="4" ht="19.5" customHeight="1" spans="1:6">
      <c r="A4" s="64" t="s">
        <v>214</v>
      </c>
      <c r="B4" s="114" t="s">
        <v>76</v>
      </c>
      <c r="C4" s="64" t="s">
        <v>77</v>
      </c>
      <c r="D4" s="36" t="s">
        <v>901</v>
      </c>
      <c r="E4" s="36"/>
      <c r="F4" s="36"/>
    </row>
    <row r="5" ht="18.55" customHeight="1" spans="1:6">
      <c r="A5" s="64"/>
      <c r="B5" s="114"/>
      <c r="C5" s="64"/>
      <c r="D5" s="36" t="s">
        <v>56</v>
      </c>
      <c r="E5" s="36" t="s">
        <v>80</v>
      </c>
      <c r="F5" s="36" t="s">
        <v>81</v>
      </c>
    </row>
    <row r="6" ht="20.25" customHeight="1" spans="1:6">
      <c r="A6" s="64">
        <v>1</v>
      </c>
      <c r="B6" s="115" t="s">
        <v>88</v>
      </c>
      <c r="C6" s="115" t="s">
        <v>89</v>
      </c>
      <c r="D6" s="115" t="s">
        <v>90</v>
      </c>
      <c r="E6" s="115" t="s">
        <v>91</v>
      </c>
      <c r="F6" s="115" t="s">
        <v>92</v>
      </c>
    </row>
    <row r="7" ht="30" customHeight="1" spans="1:6">
      <c r="A7" s="34" t="s">
        <v>72</v>
      </c>
      <c r="B7" s="114"/>
      <c r="C7" s="34"/>
      <c r="D7" s="77">
        <v>29742017.48</v>
      </c>
      <c r="E7" s="116"/>
      <c r="F7" s="116">
        <v>29742017.48</v>
      </c>
    </row>
    <row r="8" ht="30" customHeight="1" spans="1:6">
      <c r="A8" s="22"/>
      <c r="B8" s="22" t="s">
        <v>192</v>
      </c>
      <c r="C8" s="22" t="s">
        <v>116</v>
      </c>
      <c r="D8" s="77">
        <v>29742017.48</v>
      </c>
      <c r="E8" s="116"/>
      <c r="F8" s="116">
        <v>29742017.48</v>
      </c>
    </row>
    <row r="9" ht="30" customHeight="1" spans="1:6">
      <c r="A9" s="25"/>
      <c r="B9" s="117" t="s">
        <v>902</v>
      </c>
      <c r="C9" s="117" t="s">
        <v>122</v>
      </c>
      <c r="D9" s="77">
        <v>10262017.48</v>
      </c>
      <c r="E9" s="116"/>
      <c r="F9" s="116">
        <v>10262017.48</v>
      </c>
    </row>
    <row r="10" ht="30" customHeight="1" spans="1:6">
      <c r="A10" s="25"/>
      <c r="B10" s="118" t="s">
        <v>414</v>
      </c>
      <c r="C10" s="118" t="s">
        <v>123</v>
      </c>
      <c r="D10" s="77">
        <v>10262017.48</v>
      </c>
      <c r="E10" s="116"/>
      <c r="F10" s="116">
        <v>10262017.48</v>
      </c>
    </row>
    <row r="11" ht="30" customHeight="1" spans="1:6">
      <c r="A11" s="25"/>
      <c r="B11" s="117" t="s">
        <v>903</v>
      </c>
      <c r="C11" s="117" t="s">
        <v>124</v>
      </c>
      <c r="D11" s="77">
        <v>19480000</v>
      </c>
      <c r="E11" s="116"/>
      <c r="F11" s="116">
        <v>19480000</v>
      </c>
    </row>
    <row r="12" ht="30" customHeight="1" spans="1:6">
      <c r="A12" s="25"/>
      <c r="B12" s="118" t="s">
        <v>447</v>
      </c>
      <c r="C12" s="118" t="s">
        <v>125</v>
      </c>
      <c r="D12" s="77">
        <v>19480000</v>
      </c>
      <c r="E12" s="116"/>
      <c r="F12" s="116">
        <v>19480000</v>
      </c>
    </row>
    <row r="13" ht="30" customHeight="1" spans="1:6">
      <c r="A13" s="20" t="s">
        <v>904</v>
      </c>
      <c r="B13" s="20" t="s">
        <v>904</v>
      </c>
      <c r="C13" s="20" t="s">
        <v>904</v>
      </c>
      <c r="D13" s="77">
        <v>29742017.48</v>
      </c>
      <c r="E13" s="116"/>
      <c r="F13" s="116">
        <v>29742017.48</v>
      </c>
    </row>
  </sheetData>
  <mergeCells count="7">
    <mergeCell ref="A2:F2"/>
    <mergeCell ref="A3:C3"/>
    <mergeCell ref="D4:F4"/>
    <mergeCell ref="A13:C13"/>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3"/>
  <sheetViews>
    <sheetView showZeros="0" workbookViewId="0">
      <selection activeCell="A1" sqref="A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7"/>
      <c r="P1" s="97"/>
      <c r="Q1" s="44" t="s">
        <v>905</v>
      </c>
    </row>
    <row r="2" ht="27.75" customHeight="1" spans="1:17">
      <c r="A2" s="45" t="str">
        <f>"2026"&amp;"年部门政府采购预算表"</f>
        <v>2026年部门政府采购预算表</v>
      </c>
      <c r="B2" s="30"/>
      <c r="C2" s="30"/>
      <c r="D2" s="30"/>
      <c r="E2" s="30"/>
      <c r="F2" s="30"/>
      <c r="G2" s="30"/>
      <c r="H2" s="30"/>
      <c r="I2" s="30"/>
      <c r="J2" s="30"/>
      <c r="K2" s="69"/>
      <c r="L2" s="30"/>
      <c r="M2" s="30"/>
      <c r="N2" s="30"/>
      <c r="O2" s="69"/>
      <c r="P2" s="69"/>
      <c r="Q2" s="30"/>
    </row>
    <row r="3" ht="18.75" customHeight="1" spans="1:17">
      <c r="A3" s="46" t="str">
        <f>"单位名称："&amp;"瑞丽市住房和城乡建设局"</f>
        <v>单位名称：瑞丽市住房和城乡建设局</v>
      </c>
      <c r="B3" s="33"/>
      <c r="C3" s="33"/>
      <c r="D3" s="33"/>
      <c r="E3" s="33"/>
      <c r="F3" s="33"/>
      <c r="G3" s="33"/>
      <c r="H3" s="33"/>
      <c r="I3" s="33"/>
      <c r="J3" s="33"/>
      <c r="K3" s="1"/>
      <c r="L3" s="1"/>
      <c r="M3" s="1"/>
      <c r="N3" s="1"/>
      <c r="O3" s="98"/>
      <c r="P3" s="98"/>
      <c r="Q3" s="106" t="s">
        <v>53</v>
      </c>
    </row>
    <row r="4" ht="15.75" customHeight="1" spans="1:17">
      <c r="A4" s="11" t="s">
        <v>906</v>
      </c>
      <c r="B4" s="85" t="s">
        <v>907</v>
      </c>
      <c r="C4" s="85" t="s">
        <v>908</v>
      </c>
      <c r="D4" s="85" t="s">
        <v>909</v>
      </c>
      <c r="E4" s="85" t="s">
        <v>910</v>
      </c>
      <c r="F4" s="85" t="s">
        <v>911</v>
      </c>
      <c r="G4" s="49" t="s">
        <v>221</v>
      </c>
      <c r="H4" s="49"/>
      <c r="I4" s="49"/>
      <c r="J4" s="49"/>
      <c r="K4" s="99"/>
      <c r="L4" s="49"/>
      <c r="M4" s="49"/>
      <c r="N4" s="49"/>
      <c r="O4" s="100"/>
      <c r="P4" s="99"/>
      <c r="Q4" s="50"/>
    </row>
    <row r="5" ht="17.25" customHeight="1" spans="1:17">
      <c r="A5" s="16"/>
      <c r="B5" s="86"/>
      <c r="C5" s="86"/>
      <c r="D5" s="86"/>
      <c r="E5" s="86"/>
      <c r="F5" s="86"/>
      <c r="G5" s="86" t="s">
        <v>56</v>
      </c>
      <c r="H5" s="86" t="s">
        <v>60</v>
      </c>
      <c r="I5" s="86" t="s">
        <v>912</v>
      </c>
      <c r="J5" s="86" t="s">
        <v>913</v>
      </c>
      <c r="K5" s="101" t="s">
        <v>914</v>
      </c>
      <c r="L5" s="102" t="s">
        <v>915</v>
      </c>
      <c r="M5" s="102"/>
      <c r="N5" s="102"/>
      <c r="O5" s="103"/>
      <c r="P5" s="104"/>
      <c r="Q5" s="87"/>
    </row>
    <row r="6" ht="54" customHeight="1" spans="1:17">
      <c r="A6" s="18"/>
      <c r="B6" s="87"/>
      <c r="C6" s="87"/>
      <c r="D6" s="87"/>
      <c r="E6" s="87"/>
      <c r="F6" s="87"/>
      <c r="G6" s="87"/>
      <c r="H6" s="87" t="s">
        <v>59</v>
      </c>
      <c r="I6" s="87"/>
      <c r="J6" s="87"/>
      <c r="K6" s="105"/>
      <c r="L6" s="87" t="s">
        <v>59</v>
      </c>
      <c r="M6" s="87" t="s">
        <v>66</v>
      </c>
      <c r="N6" s="87" t="s">
        <v>916</v>
      </c>
      <c r="O6" s="34" t="s">
        <v>68</v>
      </c>
      <c r="P6" s="105" t="s">
        <v>69</v>
      </c>
      <c r="Q6" s="87" t="s">
        <v>70</v>
      </c>
    </row>
    <row r="7" ht="15" customHeight="1" spans="1:17">
      <c r="A7" s="74">
        <v>1</v>
      </c>
      <c r="B7" s="88">
        <v>2</v>
      </c>
      <c r="C7" s="88">
        <v>3</v>
      </c>
      <c r="D7" s="88">
        <v>4</v>
      </c>
      <c r="E7" s="88">
        <v>5</v>
      </c>
      <c r="F7" s="88">
        <v>6</v>
      </c>
      <c r="G7" s="89">
        <v>7</v>
      </c>
      <c r="H7" s="89">
        <v>8</v>
      </c>
      <c r="I7" s="89">
        <v>9</v>
      </c>
      <c r="J7" s="89">
        <v>10</v>
      </c>
      <c r="K7" s="89">
        <v>11</v>
      </c>
      <c r="L7" s="89">
        <v>12</v>
      </c>
      <c r="M7" s="89">
        <v>13</v>
      </c>
      <c r="N7" s="89">
        <v>14</v>
      </c>
      <c r="O7" s="89">
        <v>15</v>
      </c>
      <c r="P7" s="89">
        <v>16</v>
      </c>
      <c r="Q7" s="89">
        <v>17</v>
      </c>
    </row>
    <row r="8" ht="52.5" customHeight="1" spans="1:17">
      <c r="A8" s="90" t="s">
        <v>72</v>
      </c>
      <c r="B8" s="91"/>
      <c r="C8" s="91"/>
      <c r="D8" s="92"/>
      <c r="E8" s="93"/>
      <c r="F8" s="23">
        <v>11000</v>
      </c>
      <c r="G8" s="23">
        <v>58600</v>
      </c>
      <c r="H8" s="23">
        <v>58600</v>
      </c>
      <c r="I8" s="23"/>
      <c r="J8" s="23"/>
      <c r="K8" s="23"/>
      <c r="L8" s="23"/>
      <c r="M8" s="23"/>
      <c r="N8" s="23"/>
      <c r="O8" s="23"/>
      <c r="P8" s="23"/>
      <c r="Q8" s="23"/>
    </row>
    <row r="9" ht="52.5" customHeight="1" spans="1:17">
      <c r="A9" s="94" t="s">
        <v>72</v>
      </c>
      <c r="B9" s="91"/>
      <c r="C9" s="91"/>
      <c r="D9" s="92"/>
      <c r="E9" s="93"/>
      <c r="F9" s="23"/>
      <c r="G9" s="23">
        <v>38600</v>
      </c>
      <c r="H9" s="23">
        <v>38600</v>
      </c>
      <c r="I9" s="23"/>
      <c r="J9" s="23"/>
      <c r="K9" s="23"/>
      <c r="L9" s="23"/>
      <c r="M9" s="23"/>
      <c r="N9" s="23"/>
      <c r="O9" s="23"/>
      <c r="P9" s="23"/>
      <c r="Q9" s="23"/>
    </row>
    <row r="10" ht="52.5" customHeight="1" spans="1:17">
      <c r="A10" s="90" t="str">
        <f t="shared" ref="A10:A19" si="0">"     "&amp;"一般公用经费"</f>
        <v>     一般公用经费</v>
      </c>
      <c r="B10" s="91" t="s">
        <v>917</v>
      </c>
      <c r="C10" s="91" t="s">
        <v>918</v>
      </c>
      <c r="D10" s="92" t="s">
        <v>919</v>
      </c>
      <c r="E10" s="93">
        <v>20</v>
      </c>
      <c r="F10" s="23"/>
      <c r="G10" s="23">
        <v>3600</v>
      </c>
      <c r="H10" s="23">
        <v>3600</v>
      </c>
      <c r="I10" s="23"/>
      <c r="J10" s="23"/>
      <c r="K10" s="23"/>
      <c r="L10" s="23"/>
      <c r="M10" s="23"/>
      <c r="N10" s="23"/>
      <c r="O10" s="23"/>
      <c r="P10" s="23"/>
      <c r="Q10" s="23"/>
    </row>
    <row r="11" ht="52.5" customHeight="1" spans="1:17">
      <c r="A11" s="90" t="str">
        <f t="shared" ref="A11:A22" si="1">"     "&amp;"公用经费安排的公务用车运行维护费"</f>
        <v>     公用经费安排的公务用车运行维护费</v>
      </c>
      <c r="B11" s="91" t="s">
        <v>920</v>
      </c>
      <c r="C11" s="91" t="s">
        <v>921</v>
      </c>
      <c r="D11" s="92" t="s">
        <v>513</v>
      </c>
      <c r="E11" s="93">
        <v>1</v>
      </c>
      <c r="F11" s="23"/>
      <c r="G11" s="23">
        <v>4000</v>
      </c>
      <c r="H11" s="23">
        <v>4000</v>
      </c>
      <c r="I11" s="23"/>
      <c r="J11" s="23"/>
      <c r="K11" s="23"/>
      <c r="L11" s="23"/>
      <c r="M11" s="23"/>
      <c r="N11" s="23"/>
      <c r="O11" s="23"/>
      <c r="P11" s="23"/>
      <c r="Q11" s="23"/>
    </row>
    <row r="12" ht="52.5" customHeight="1" spans="1:17">
      <c r="A12" s="90" t="str">
        <f t="shared" si="1"/>
        <v>     公用经费安排的公务用车运行维护费</v>
      </c>
      <c r="B12" s="91" t="s">
        <v>922</v>
      </c>
      <c r="C12" s="91" t="s">
        <v>923</v>
      </c>
      <c r="D12" s="92" t="s">
        <v>513</v>
      </c>
      <c r="E12" s="93">
        <v>1</v>
      </c>
      <c r="F12" s="23"/>
      <c r="G12" s="23">
        <v>8000</v>
      </c>
      <c r="H12" s="23">
        <v>8000</v>
      </c>
      <c r="I12" s="23"/>
      <c r="J12" s="23"/>
      <c r="K12" s="23"/>
      <c r="L12" s="23"/>
      <c r="M12" s="23"/>
      <c r="N12" s="23"/>
      <c r="O12" s="23"/>
      <c r="P12" s="23"/>
      <c r="Q12" s="23"/>
    </row>
    <row r="13" ht="52.5" customHeight="1" spans="1:17">
      <c r="A13" s="90" t="str">
        <f t="shared" si="1"/>
        <v>     公用经费安排的公务用车运行维护费</v>
      </c>
      <c r="B13" s="91" t="s">
        <v>924</v>
      </c>
      <c r="C13" s="91" t="s">
        <v>925</v>
      </c>
      <c r="D13" s="92" t="s">
        <v>513</v>
      </c>
      <c r="E13" s="93">
        <v>1</v>
      </c>
      <c r="F13" s="23"/>
      <c r="G13" s="23">
        <v>3000</v>
      </c>
      <c r="H13" s="23">
        <v>3000</v>
      </c>
      <c r="I13" s="23"/>
      <c r="J13" s="23"/>
      <c r="K13" s="23"/>
      <c r="L13" s="23"/>
      <c r="M13" s="23"/>
      <c r="N13" s="23"/>
      <c r="O13" s="23"/>
      <c r="P13" s="23"/>
      <c r="Q13" s="23"/>
    </row>
    <row r="14" ht="52.5" customHeight="1" spans="1:17">
      <c r="A14" s="90" t="str">
        <f t="shared" ref="A14:A17" si="2">"     "&amp;"住建开展工作专项经费"</f>
        <v>     住建开展工作专项经费</v>
      </c>
      <c r="B14" s="91" t="s">
        <v>926</v>
      </c>
      <c r="C14" s="91" t="s">
        <v>927</v>
      </c>
      <c r="D14" s="92" t="s">
        <v>771</v>
      </c>
      <c r="E14" s="93">
        <v>2</v>
      </c>
      <c r="F14" s="23"/>
      <c r="G14" s="23">
        <v>8000</v>
      </c>
      <c r="H14" s="23">
        <v>8000</v>
      </c>
      <c r="I14" s="23"/>
      <c r="J14" s="23"/>
      <c r="K14" s="23"/>
      <c r="L14" s="23"/>
      <c r="M14" s="23"/>
      <c r="N14" s="23"/>
      <c r="O14" s="23"/>
      <c r="P14" s="23"/>
      <c r="Q14" s="23"/>
    </row>
    <row r="15" ht="52.5" customHeight="1" spans="1:17">
      <c r="A15" s="90" t="str">
        <f t="shared" si="2"/>
        <v>     住建开展工作专项经费</v>
      </c>
      <c r="B15" s="91" t="s">
        <v>928</v>
      </c>
      <c r="C15" s="91" t="s">
        <v>929</v>
      </c>
      <c r="D15" s="92" t="s">
        <v>771</v>
      </c>
      <c r="E15" s="93">
        <v>2</v>
      </c>
      <c r="F15" s="23"/>
      <c r="G15" s="23">
        <v>3000</v>
      </c>
      <c r="H15" s="23">
        <v>3000</v>
      </c>
      <c r="I15" s="23"/>
      <c r="J15" s="23"/>
      <c r="K15" s="23"/>
      <c r="L15" s="23"/>
      <c r="M15" s="23"/>
      <c r="N15" s="23"/>
      <c r="O15" s="23"/>
      <c r="P15" s="23"/>
      <c r="Q15" s="23"/>
    </row>
    <row r="16" ht="52.5" customHeight="1" spans="1:17">
      <c r="A16" s="90" t="str">
        <f t="shared" si="2"/>
        <v>     住建开展工作专项经费</v>
      </c>
      <c r="B16" s="91" t="s">
        <v>930</v>
      </c>
      <c r="C16" s="91" t="s">
        <v>931</v>
      </c>
      <c r="D16" s="92" t="s">
        <v>771</v>
      </c>
      <c r="E16" s="93">
        <v>3</v>
      </c>
      <c r="F16" s="23"/>
      <c r="G16" s="23">
        <v>3000</v>
      </c>
      <c r="H16" s="23">
        <v>3000</v>
      </c>
      <c r="I16" s="23"/>
      <c r="J16" s="23"/>
      <c r="K16" s="23"/>
      <c r="L16" s="23"/>
      <c r="M16" s="23"/>
      <c r="N16" s="23"/>
      <c r="O16" s="23"/>
      <c r="P16" s="23"/>
      <c r="Q16" s="23"/>
    </row>
    <row r="17" ht="52.5" customHeight="1" spans="1:17">
      <c r="A17" s="90" t="str">
        <f t="shared" si="2"/>
        <v>     住建开展工作专项经费</v>
      </c>
      <c r="B17" s="91" t="s">
        <v>932</v>
      </c>
      <c r="C17" s="91" t="s">
        <v>933</v>
      </c>
      <c r="D17" s="92" t="s">
        <v>771</v>
      </c>
      <c r="E17" s="93">
        <v>1</v>
      </c>
      <c r="F17" s="23"/>
      <c r="G17" s="23">
        <v>6000</v>
      </c>
      <c r="H17" s="23">
        <v>6000</v>
      </c>
      <c r="I17" s="23"/>
      <c r="J17" s="23"/>
      <c r="K17" s="23"/>
      <c r="L17" s="23"/>
      <c r="M17" s="23"/>
      <c r="N17" s="23"/>
      <c r="O17" s="23"/>
      <c r="P17" s="23"/>
      <c r="Q17" s="23"/>
    </row>
    <row r="18" ht="52.5" customHeight="1" spans="1:17">
      <c r="A18" s="94" t="s">
        <v>74</v>
      </c>
      <c r="B18" s="25"/>
      <c r="C18" s="25"/>
      <c r="D18" s="25"/>
      <c r="E18" s="25"/>
      <c r="F18" s="23">
        <v>11000</v>
      </c>
      <c r="G18" s="23">
        <v>20000</v>
      </c>
      <c r="H18" s="23">
        <v>20000</v>
      </c>
      <c r="I18" s="23"/>
      <c r="J18" s="23"/>
      <c r="K18" s="23"/>
      <c r="L18" s="23"/>
      <c r="M18" s="23"/>
      <c r="N18" s="23"/>
      <c r="O18" s="23"/>
      <c r="P18" s="23"/>
      <c r="Q18" s="23"/>
    </row>
    <row r="19" ht="52.5" customHeight="1" spans="1:17">
      <c r="A19" s="90" t="str">
        <f t="shared" si="0"/>
        <v>     一般公用经费</v>
      </c>
      <c r="B19" s="91" t="s">
        <v>934</v>
      </c>
      <c r="C19" s="91" t="s">
        <v>918</v>
      </c>
      <c r="D19" s="92" t="s">
        <v>513</v>
      </c>
      <c r="E19" s="93">
        <v>25</v>
      </c>
      <c r="F19" s="23">
        <v>4000</v>
      </c>
      <c r="G19" s="23">
        <v>4000</v>
      </c>
      <c r="H19" s="23">
        <v>4000</v>
      </c>
      <c r="I19" s="23"/>
      <c r="J19" s="23"/>
      <c r="K19" s="23"/>
      <c r="L19" s="23"/>
      <c r="M19" s="23"/>
      <c r="N19" s="23"/>
      <c r="O19" s="23"/>
      <c r="P19" s="23"/>
      <c r="Q19" s="23"/>
    </row>
    <row r="20" ht="52.5" customHeight="1" spans="1:17">
      <c r="A20" s="90" t="str">
        <f t="shared" si="1"/>
        <v>     公用经费安排的公务用车运行维护费</v>
      </c>
      <c r="B20" s="91" t="s">
        <v>935</v>
      </c>
      <c r="C20" s="91" t="s">
        <v>936</v>
      </c>
      <c r="D20" s="92" t="s">
        <v>513</v>
      </c>
      <c r="E20" s="93">
        <v>1</v>
      </c>
      <c r="F20" s="23"/>
      <c r="G20" s="23">
        <v>5000</v>
      </c>
      <c r="H20" s="23">
        <v>5000</v>
      </c>
      <c r="I20" s="23"/>
      <c r="J20" s="23"/>
      <c r="K20" s="23"/>
      <c r="L20" s="23"/>
      <c r="M20" s="23"/>
      <c r="N20" s="23"/>
      <c r="O20" s="23"/>
      <c r="P20" s="23"/>
      <c r="Q20" s="23"/>
    </row>
    <row r="21" ht="52.5" customHeight="1" spans="1:17">
      <c r="A21" s="90" t="str">
        <f t="shared" si="1"/>
        <v>     公用经费安排的公务用车运行维护费</v>
      </c>
      <c r="B21" s="91" t="s">
        <v>937</v>
      </c>
      <c r="C21" s="91" t="s">
        <v>921</v>
      </c>
      <c r="D21" s="92" t="s">
        <v>513</v>
      </c>
      <c r="E21" s="93">
        <v>1</v>
      </c>
      <c r="F21" s="23">
        <v>7000</v>
      </c>
      <c r="G21" s="23">
        <v>7000</v>
      </c>
      <c r="H21" s="23">
        <v>7000</v>
      </c>
      <c r="I21" s="23"/>
      <c r="J21" s="23"/>
      <c r="K21" s="23"/>
      <c r="L21" s="23"/>
      <c r="M21" s="23"/>
      <c r="N21" s="23"/>
      <c r="O21" s="23"/>
      <c r="P21" s="23"/>
      <c r="Q21" s="23"/>
    </row>
    <row r="22" ht="52.5" customHeight="1" spans="1:17">
      <c r="A22" s="90" t="str">
        <f t="shared" si="1"/>
        <v>     公用经费安排的公务用车运行维护费</v>
      </c>
      <c r="B22" s="91" t="s">
        <v>938</v>
      </c>
      <c r="C22" s="91" t="s">
        <v>923</v>
      </c>
      <c r="D22" s="92" t="s">
        <v>513</v>
      </c>
      <c r="E22" s="93">
        <v>1</v>
      </c>
      <c r="F22" s="23"/>
      <c r="G22" s="23">
        <v>4000</v>
      </c>
      <c r="H22" s="23">
        <v>4000</v>
      </c>
      <c r="I22" s="23"/>
      <c r="J22" s="23"/>
      <c r="K22" s="23"/>
      <c r="L22" s="23"/>
      <c r="M22" s="23"/>
      <c r="N22" s="23"/>
      <c r="O22" s="23"/>
      <c r="P22" s="23"/>
      <c r="Q22" s="23"/>
    </row>
    <row r="23" ht="30" customHeight="1" spans="1:17">
      <c r="A23" s="95" t="s">
        <v>904</v>
      </c>
      <c r="B23" s="96"/>
      <c r="C23" s="96"/>
      <c r="D23" s="96"/>
      <c r="E23" s="93"/>
      <c r="F23" s="23">
        <v>11000</v>
      </c>
      <c r="G23" s="23">
        <v>58600</v>
      </c>
      <c r="H23" s="23">
        <v>58600</v>
      </c>
      <c r="I23" s="23"/>
      <c r="J23" s="23"/>
      <c r="K23" s="23"/>
      <c r="L23" s="23"/>
      <c r="M23" s="23"/>
      <c r="N23" s="23"/>
      <c r="O23" s="23"/>
      <c r="P23" s="23"/>
      <c r="Q23" s="23"/>
    </row>
  </sheetData>
  <mergeCells count="16">
    <mergeCell ref="A2:Q2"/>
    <mergeCell ref="A3:F3"/>
    <mergeCell ref="G4:Q4"/>
    <mergeCell ref="L5:Q5"/>
    <mergeCell ref="A23:E2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R12"/>
  <sheetViews>
    <sheetView showZeros="0" workbookViewId="0">
      <selection activeCell="A12" sqref="$A12:$XFD12"/>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8"/>
      <c r="I1" s="1"/>
      <c r="J1" s="1"/>
      <c r="K1" s="78"/>
      <c r="L1" s="1"/>
      <c r="M1" s="83"/>
      <c r="N1" s="83" t="s">
        <v>939</v>
      </c>
    </row>
    <row r="2" ht="36" customHeight="1" spans="1:14">
      <c r="A2" s="30" t="str">
        <f>"2026"&amp;"年部门政府购买服务预算表"</f>
        <v>2026年部门政府购买服务预算表</v>
      </c>
      <c r="B2" s="30"/>
      <c r="C2" s="30"/>
      <c r="D2" s="30"/>
      <c r="E2" s="30"/>
      <c r="F2" s="30"/>
      <c r="G2" s="30"/>
      <c r="H2" s="30"/>
      <c r="I2" s="30"/>
      <c r="J2" s="30"/>
      <c r="K2" s="30"/>
      <c r="L2" s="30"/>
      <c r="M2" s="30"/>
      <c r="N2" s="30"/>
    </row>
    <row r="3" ht="21.75" customHeight="1" spans="1:14">
      <c r="A3" s="32" t="str">
        <f>"单位名称："&amp;"瑞丽市住房和城乡建设局"</f>
        <v>单位名称：瑞丽市住房和城乡建设局</v>
      </c>
      <c r="B3" s="33"/>
      <c r="C3" s="33"/>
      <c r="D3" s="33"/>
      <c r="E3" s="33"/>
      <c r="F3" s="33"/>
      <c r="G3" s="33"/>
      <c r="H3" s="78"/>
      <c r="I3" s="1"/>
      <c r="J3" s="1"/>
      <c r="K3" s="78"/>
      <c r="L3" s="1"/>
      <c r="M3" s="84"/>
      <c r="N3" s="44" t="s">
        <v>53</v>
      </c>
    </row>
    <row r="4" ht="15.75" customHeight="1" spans="1:14">
      <c r="A4" s="11" t="s">
        <v>906</v>
      </c>
      <c r="B4" s="11" t="s">
        <v>940</v>
      </c>
      <c r="C4" s="11" t="s">
        <v>941</v>
      </c>
      <c r="D4" s="12" t="s">
        <v>221</v>
      </c>
      <c r="E4" s="13"/>
      <c r="F4" s="13"/>
      <c r="G4" s="13"/>
      <c r="H4" s="13"/>
      <c r="I4" s="13"/>
      <c r="J4" s="13"/>
      <c r="K4" s="13"/>
      <c r="L4" s="13"/>
      <c r="M4" s="13"/>
      <c r="N4" s="14"/>
    </row>
    <row r="5" ht="17.25" customHeight="1" spans="1:14">
      <c r="A5" s="16"/>
      <c r="B5" s="16"/>
      <c r="C5" s="16"/>
      <c r="D5" s="79" t="s">
        <v>56</v>
      </c>
      <c r="E5" s="11" t="s">
        <v>60</v>
      </c>
      <c r="F5" s="11" t="s">
        <v>912</v>
      </c>
      <c r="G5" s="11" t="s">
        <v>913</v>
      </c>
      <c r="H5" s="11" t="s">
        <v>914</v>
      </c>
      <c r="I5" s="12" t="s">
        <v>915</v>
      </c>
      <c r="J5" s="13"/>
      <c r="K5" s="13"/>
      <c r="L5" s="13"/>
      <c r="M5" s="13"/>
      <c r="N5" s="14"/>
    </row>
    <row r="6" ht="40.5" customHeight="1" spans="1:14">
      <c r="A6" s="18"/>
      <c r="B6" s="18"/>
      <c r="C6" s="18"/>
      <c r="D6" s="74"/>
      <c r="E6" s="16" t="s">
        <v>59</v>
      </c>
      <c r="F6" s="18"/>
      <c r="G6" s="18"/>
      <c r="H6" s="74"/>
      <c r="I6" s="16" t="s">
        <v>59</v>
      </c>
      <c r="J6" s="16" t="s">
        <v>66</v>
      </c>
      <c r="K6" s="16" t="s">
        <v>67</v>
      </c>
      <c r="L6" s="16" t="s">
        <v>68</v>
      </c>
      <c r="M6" s="16" t="s">
        <v>69</v>
      </c>
      <c r="N6" s="16" t="s">
        <v>70</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0"/>
      <c r="B8" s="80"/>
      <c r="C8" s="80"/>
      <c r="D8" s="23"/>
      <c r="E8" s="23"/>
      <c r="F8" s="23"/>
      <c r="G8" s="23"/>
      <c r="H8" s="23"/>
      <c r="I8" s="23"/>
      <c r="J8" s="23"/>
      <c r="K8" s="23"/>
      <c r="L8" s="23"/>
      <c r="M8" s="23"/>
      <c r="N8" s="23"/>
    </row>
    <row r="9" ht="52.5" customHeight="1" spans="1:14">
      <c r="A9" s="81"/>
      <c r="B9" s="81"/>
      <c r="C9" s="81"/>
      <c r="D9" s="23"/>
      <c r="E9" s="23"/>
      <c r="F9" s="23"/>
      <c r="G9" s="23"/>
      <c r="H9" s="23"/>
      <c r="I9" s="23"/>
      <c r="J9" s="23"/>
      <c r="K9" s="23"/>
      <c r="L9" s="23"/>
      <c r="M9" s="23"/>
      <c r="N9" s="23"/>
    </row>
    <row r="10" ht="30" customHeight="1" spans="1:14">
      <c r="A10" s="12" t="s">
        <v>56</v>
      </c>
      <c r="B10" s="82"/>
      <c r="C10" s="82"/>
      <c r="D10" s="23"/>
      <c r="E10" s="23"/>
      <c r="F10" s="23"/>
      <c r="G10" s="23"/>
      <c r="H10" s="23"/>
      <c r="I10" s="23"/>
      <c r="J10" s="23"/>
      <c r="K10" s="23"/>
      <c r="L10" s="23"/>
      <c r="M10" s="23"/>
      <c r="N10" s="23"/>
    </row>
    <row r="12" s="59" customFormat="1" customHeight="1" spans="1:18">
      <c r="A12" s="56" t="s">
        <v>942</v>
      </c>
      <c r="B12" s="56"/>
      <c r="C12" s="56"/>
      <c r="G12" s="56"/>
      <c r="H12" s="56"/>
      <c r="I12" s="56"/>
      <c r="J12" s="56"/>
      <c r="L12" s="56"/>
      <c r="M12" s="56"/>
      <c r="N12" s="56"/>
      <c r="R12" s="56"/>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2"/>
  <sheetViews>
    <sheetView showZeros="0" workbookViewId="0">
      <selection activeCell="A12" sqref="$A12:$XFD12"/>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943</v>
      </c>
    </row>
    <row r="2" ht="27.75" customHeight="1" spans="1:9">
      <c r="A2" s="45" t="str">
        <f>"2026"&amp;"年县对下转移支付预算表"</f>
        <v>2026年县对下转移支付预算表</v>
      </c>
      <c r="B2" s="30"/>
      <c r="C2" s="30"/>
      <c r="D2" s="69"/>
      <c r="E2" s="69"/>
      <c r="F2" s="69"/>
      <c r="G2" s="69"/>
      <c r="H2" s="69"/>
      <c r="I2" s="69"/>
    </row>
    <row r="3" customHeight="1" spans="1:9">
      <c r="A3" s="1"/>
      <c r="B3" s="70"/>
      <c r="C3" s="70"/>
      <c r="D3" s="40"/>
      <c r="E3" s="40"/>
      <c r="F3" s="40"/>
      <c r="G3" s="40"/>
      <c r="H3" s="40"/>
      <c r="I3" s="44" t="s">
        <v>1</v>
      </c>
    </row>
    <row r="4" ht="18" customHeight="1" spans="1:9">
      <c r="A4" s="71" t="str">
        <f>"单位名称："&amp;"瑞丽市住房和城乡建设局"</f>
        <v>单位名称：瑞丽市住房和城乡建设局</v>
      </c>
      <c r="B4" s="72"/>
      <c r="C4" s="72"/>
      <c r="D4" s="40"/>
      <c r="E4" s="40"/>
      <c r="F4" s="40"/>
      <c r="G4" s="40"/>
      <c r="H4" s="40"/>
      <c r="I4" s="40"/>
    </row>
    <row r="5" ht="19.5" customHeight="1" spans="1:9">
      <c r="A5" s="73" t="s">
        <v>944</v>
      </c>
      <c r="B5" s="36" t="s">
        <v>221</v>
      </c>
      <c r="C5" s="36"/>
      <c r="D5" s="64"/>
      <c r="E5" s="64" t="s">
        <v>945</v>
      </c>
      <c r="F5" s="64"/>
      <c r="G5" s="64"/>
      <c r="H5" s="64"/>
      <c r="I5" s="64"/>
    </row>
    <row r="6" ht="40.5" customHeight="1" spans="1:9">
      <c r="A6" s="74"/>
      <c r="B6" s="36" t="s">
        <v>56</v>
      </c>
      <c r="C6" s="35" t="s">
        <v>60</v>
      </c>
      <c r="D6" s="34" t="s">
        <v>946</v>
      </c>
      <c r="E6" s="34" t="s">
        <v>947</v>
      </c>
      <c r="F6" s="34" t="s">
        <v>948</v>
      </c>
      <c r="G6" s="34" t="s">
        <v>949</v>
      </c>
      <c r="H6" s="34" t="s">
        <v>950</v>
      </c>
      <c r="I6" s="34" t="s">
        <v>951</v>
      </c>
    </row>
    <row r="7" ht="19.5" customHeight="1" spans="1:9">
      <c r="A7" s="36">
        <v>1</v>
      </c>
      <c r="B7" s="36">
        <v>2</v>
      </c>
      <c r="C7" s="75">
        <v>3</v>
      </c>
      <c r="D7" s="76">
        <v>4</v>
      </c>
      <c r="E7" s="75">
        <v>5</v>
      </c>
      <c r="F7" s="76">
        <v>6</v>
      </c>
      <c r="G7" s="75">
        <v>7</v>
      </c>
      <c r="H7" s="76">
        <v>8</v>
      </c>
      <c r="I7" s="75">
        <v>9</v>
      </c>
    </row>
    <row r="8" ht="19.5" customHeight="1" spans="1:9">
      <c r="A8" s="37"/>
      <c r="B8" s="77"/>
      <c r="C8" s="77"/>
      <c r="D8" s="77"/>
      <c r="E8" s="77"/>
      <c r="F8" s="77"/>
      <c r="G8" s="77"/>
      <c r="H8" s="77"/>
      <c r="I8" s="77"/>
    </row>
    <row r="9" ht="19.5" customHeight="1" spans="1:9">
      <c r="A9" s="37"/>
      <c r="B9" s="77"/>
      <c r="C9" s="77"/>
      <c r="D9" s="77"/>
      <c r="E9" s="77"/>
      <c r="F9" s="77"/>
      <c r="G9" s="77"/>
      <c r="H9" s="77"/>
      <c r="I9" s="77"/>
    </row>
    <row r="10" ht="19.5" customHeight="1" spans="1:9">
      <c r="A10" s="53" t="s">
        <v>56</v>
      </c>
      <c r="B10" s="77"/>
      <c r="C10" s="77"/>
      <c r="D10" s="77"/>
      <c r="E10" s="77"/>
      <c r="F10" s="77"/>
      <c r="G10" s="77"/>
      <c r="H10" s="77"/>
      <c r="I10" s="77"/>
    </row>
    <row r="12" s="59" customFormat="1" customHeight="1" spans="1:4">
      <c r="A12" s="56" t="s">
        <v>952</v>
      </c>
      <c r="B12" s="56"/>
      <c r="C12" s="56"/>
      <c r="D12" s="56"/>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9"/>
  <sheetViews>
    <sheetView showZeros="0" workbookViewId="0">
      <selection activeCell="A9" sqref="$A9:$XFD9"/>
    </sheetView>
  </sheetViews>
  <sheetFormatPr defaultColWidth="9.14285714285714" defaultRowHeight="12" customHeight="1"/>
  <cols>
    <col min="1" max="10" width="13.2" customWidth="1"/>
  </cols>
  <sheetData>
    <row r="1" customHeight="1" spans="10:10">
      <c r="J1" s="68" t="s">
        <v>953</v>
      </c>
    </row>
    <row r="2" ht="28.5" customHeight="1" spans="1:10">
      <c r="A2" s="60" t="str">
        <f>"2026"&amp;"年县对下转移支付绩效目标表"</f>
        <v>2026年县对下转移支付绩效目标表</v>
      </c>
      <c r="B2" s="5"/>
      <c r="C2" s="5"/>
      <c r="D2" s="5"/>
      <c r="E2" s="5"/>
      <c r="F2" s="61"/>
      <c r="G2" s="5"/>
      <c r="H2" s="61"/>
      <c r="I2" s="61"/>
      <c r="J2" s="5"/>
    </row>
    <row r="3" ht="17.25" customHeight="1" spans="1:8">
      <c r="A3" s="6" t="str">
        <f>"单位名称："&amp;"瑞丽市住房和城乡建设局"</f>
        <v>单位名称：瑞丽市住房和城乡建设局</v>
      </c>
      <c r="B3" s="62"/>
      <c r="C3" s="62"/>
      <c r="D3" s="62"/>
      <c r="E3" s="62"/>
      <c r="F3" s="63"/>
      <c r="G3" s="62"/>
      <c r="H3" s="63"/>
    </row>
    <row r="4" ht="44.25" customHeight="1" spans="1:10">
      <c r="A4" s="35" t="s">
        <v>473</v>
      </c>
      <c r="B4" s="35" t="s">
        <v>474</v>
      </c>
      <c r="C4" s="35" t="s">
        <v>475</v>
      </c>
      <c r="D4" s="35" t="s">
        <v>476</v>
      </c>
      <c r="E4" s="35" t="s">
        <v>477</v>
      </c>
      <c r="F4" s="64" t="s">
        <v>478</v>
      </c>
      <c r="G4" s="35" t="s">
        <v>479</v>
      </c>
      <c r="H4" s="64" t="s">
        <v>480</v>
      </c>
      <c r="I4" s="64" t="s">
        <v>481</v>
      </c>
      <c r="J4" s="35" t="s">
        <v>482</v>
      </c>
    </row>
    <row r="5" ht="14.25" customHeight="1" spans="1:10">
      <c r="A5" s="35">
        <v>1</v>
      </c>
      <c r="B5" s="35">
        <v>2</v>
      </c>
      <c r="C5" s="35">
        <v>3</v>
      </c>
      <c r="D5" s="35">
        <v>4</v>
      </c>
      <c r="E5" s="35">
        <v>5</v>
      </c>
      <c r="F5" s="64">
        <v>6</v>
      </c>
      <c r="G5" s="35">
        <v>7</v>
      </c>
      <c r="H5" s="64">
        <v>8</v>
      </c>
      <c r="I5" s="64">
        <v>9</v>
      </c>
      <c r="J5" s="35">
        <v>10</v>
      </c>
    </row>
    <row r="6" ht="32.7" customHeight="1" spans="1:10">
      <c r="A6" s="37"/>
      <c r="B6" s="51"/>
      <c r="C6" s="51"/>
      <c r="D6" s="51"/>
      <c r="E6" s="65"/>
      <c r="F6" s="66"/>
      <c r="G6" s="65"/>
      <c r="H6" s="66"/>
      <c r="I6" s="66"/>
      <c r="J6" s="65"/>
    </row>
    <row r="7" ht="32.7" customHeight="1" spans="1:10">
      <c r="A7" s="37"/>
      <c r="B7" s="22"/>
      <c r="C7" s="22" t="s">
        <v>954</v>
      </c>
      <c r="D7" s="22" t="s">
        <v>954</v>
      </c>
      <c r="E7" s="37" t="s">
        <v>954</v>
      </c>
      <c r="F7" s="22" t="s">
        <v>954</v>
      </c>
      <c r="G7" s="37" t="s">
        <v>954</v>
      </c>
      <c r="H7" s="22" t="s">
        <v>954</v>
      </c>
      <c r="I7" s="22" t="s">
        <v>954</v>
      </c>
      <c r="J7" s="37" t="s">
        <v>954</v>
      </c>
    </row>
    <row r="9" s="59" customFormat="1" customHeight="1" spans="1:11">
      <c r="A9" s="56" t="s">
        <v>955</v>
      </c>
      <c r="C9" s="67"/>
      <c r="D9" s="67"/>
      <c r="E9" s="67"/>
      <c r="F9" s="67"/>
      <c r="H9" s="67"/>
      <c r="K9" s="67"/>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selection activeCell="G18" sqref="G18"/>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4" t="s">
        <v>956</v>
      </c>
    </row>
    <row r="2" ht="28.5" customHeight="1" spans="1:8">
      <c r="A2" s="45" t="str">
        <f>"2026"&amp;"年新增资产配置表"</f>
        <v>2026年新增资产配置表</v>
      </c>
      <c r="B2" s="30"/>
      <c r="C2" s="30"/>
      <c r="D2" s="30"/>
      <c r="E2" s="30"/>
      <c r="F2" s="30"/>
      <c r="G2" s="30"/>
      <c r="H2" s="30"/>
    </row>
    <row r="3" ht="13.5" customHeight="1" spans="1:8">
      <c r="A3" s="46" t="str">
        <f>"单位名称："&amp;"瑞丽市住房和城乡建设局"</f>
        <v>单位名称：瑞丽市住房和城乡建设局</v>
      </c>
      <c r="B3" s="32"/>
      <c r="C3" s="47"/>
      <c r="D3" s="1"/>
      <c r="E3" s="1"/>
      <c r="F3" s="1"/>
      <c r="G3" s="1"/>
      <c r="H3" s="1"/>
    </row>
    <row r="4" ht="18" customHeight="1" spans="1:8">
      <c r="A4" s="11" t="s">
        <v>214</v>
      </c>
      <c r="B4" s="11" t="s">
        <v>957</v>
      </c>
      <c r="C4" s="11" t="s">
        <v>958</v>
      </c>
      <c r="D4" s="11" t="s">
        <v>959</v>
      </c>
      <c r="E4" s="11" t="s">
        <v>960</v>
      </c>
      <c r="F4" s="48" t="s">
        <v>961</v>
      </c>
      <c r="G4" s="49"/>
      <c r="H4" s="50"/>
    </row>
    <row r="5" ht="18" customHeight="1" spans="1:8">
      <c r="A5" s="18"/>
      <c r="B5" s="18"/>
      <c r="C5" s="18"/>
      <c r="D5" s="18"/>
      <c r="E5" s="18"/>
      <c r="F5" s="35" t="s">
        <v>910</v>
      </c>
      <c r="G5" s="35" t="s">
        <v>962</v>
      </c>
      <c r="H5" s="35" t="s">
        <v>963</v>
      </c>
    </row>
    <row r="6" ht="21" customHeight="1" spans="1:8">
      <c r="A6" s="35">
        <v>1</v>
      </c>
      <c r="B6" s="35">
        <v>2</v>
      </c>
      <c r="C6" s="35">
        <v>3</v>
      </c>
      <c r="D6" s="35">
        <v>4</v>
      </c>
      <c r="E6" s="35">
        <v>5</v>
      </c>
      <c r="F6" s="35">
        <v>6</v>
      </c>
      <c r="G6" s="35">
        <v>7</v>
      </c>
      <c r="H6" s="35">
        <v>8</v>
      </c>
    </row>
    <row r="7" ht="33" customHeight="1" spans="1:8">
      <c r="A7" s="51"/>
      <c r="B7" s="51"/>
      <c r="C7" s="51"/>
      <c r="D7" s="51"/>
      <c r="E7" s="51"/>
      <c r="F7" s="41"/>
      <c r="G7" s="52"/>
      <c r="H7" s="52"/>
    </row>
    <row r="8" ht="24" customHeight="1" spans="1:8">
      <c r="A8" s="53" t="s">
        <v>56</v>
      </c>
      <c r="B8" s="54"/>
      <c r="C8" s="54"/>
      <c r="D8" s="54"/>
      <c r="E8" s="54"/>
      <c r="F8" s="42"/>
      <c r="G8" s="55"/>
      <c r="H8" s="55"/>
    </row>
    <row r="10" s="43" customFormat="1" ht="21.75" customHeight="1" spans="1:8">
      <c r="A10" s="56" t="s">
        <v>964</v>
      </c>
      <c r="B10" s="57"/>
      <c r="C10" s="57"/>
      <c r="D10" s="57"/>
      <c r="E10" s="57"/>
      <c r="F10" s="57"/>
      <c r="G10" s="57"/>
      <c r="H10" s="58"/>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2"/>
  <sheetViews>
    <sheetView showZeros="0" workbookViewId="0">
      <selection activeCell="M23" sqref="M2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965</v>
      </c>
    </row>
    <row r="2" ht="27.75" customHeight="1" spans="1:11">
      <c r="A2" s="30" t="str">
        <f>"2026"&amp;"年上级转移支付补助项目支出预算表"</f>
        <v>2026年上级转移支付补助项目支出预算表</v>
      </c>
      <c r="B2" s="30"/>
      <c r="C2" s="30"/>
      <c r="D2" s="30"/>
      <c r="E2" s="30"/>
      <c r="F2" s="30"/>
      <c r="G2" s="30"/>
      <c r="H2" s="30"/>
      <c r="I2" s="30"/>
      <c r="J2" s="30"/>
      <c r="K2" s="30"/>
    </row>
    <row r="3" ht="13.5" customHeight="1" spans="1:11">
      <c r="A3" s="31" t="str">
        <f>"单位名称："&amp;"瑞丽市住房和城乡建设局"</f>
        <v>单位名称：瑞丽市住房和城乡建设局</v>
      </c>
      <c r="B3" s="32"/>
      <c r="C3" s="32"/>
      <c r="D3" s="32"/>
      <c r="E3" s="32"/>
      <c r="F3" s="32"/>
      <c r="G3" s="32"/>
      <c r="H3" s="33"/>
      <c r="I3" s="33"/>
      <c r="J3" s="33"/>
      <c r="K3" s="40" t="s">
        <v>53</v>
      </c>
    </row>
    <row r="4" ht="21.75" customHeight="1" spans="1:11">
      <c r="A4" s="34" t="s">
        <v>368</v>
      </c>
      <c r="B4" s="34" t="s">
        <v>216</v>
      </c>
      <c r="C4" s="34" t="s">
        <v>369</v>
      </c>
      <c r="D4" s="35" t="s">
        <v>217</v>
      </c>
      <c r="E4" s="35" t="s">
        <v>218</v>
      </c>
      <c r="F4" s="35" t="s">
        <v>370</v>
      </c>
      <c r="G4" s="35" t="s">
        <v>371</v>
      </c>
      <c r="H4" s="36" t="s">
        <v>56</v>
      </c>
      <c r="I4" s="36" t="s">
        <v>966</v>
      </c>
      <c r="J4" s="36"/>
      <c r="K4" s="36"/>
    </row>
    <row r="5" ht="21.75" customHeight="1" spans="1:11">
      <c r="A5" s="34"/>
      <c r="B5" s="34"/>
      <c r="C5" s="34"/>
      <c r="D5" s="35"/>
      <c r="E5" s="35"/>
      <c r="F5" s="35"/>
      <c r="G5" s="35"/>
      <c r="H5" s="36"/>
      <c r="I5" s="35" t="s">
        <v>60</v>
      </c>
      <c r="J5" s="35" t="s">
        <v>61</v>
      </c>
      <c r="K5" s="35" t="s">
        <v>62</v>
      </c>
    </row>
    <row r="6" ht="40.5" customHeight="1" spans="1:11">
      <c r="A6" s="34"/>
      <c r="B6" s="34"/>
      <c r="C6" s="34"/>
      <c r="D6" s="35"/>
      <c r="E6" s="35"/>
      <c r="F6" s="35"/>
      <c r="G6" s="35"/>
      <c r="H6" s="36"/>
      <c r="I6" s="35" t="s">
        <v>59</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41"/>
    </row>
    <row r="9" ht="52.5" customHeight="1" spans="1:11">
      <c r="A9" s="22"/>
      <c r="B9" s="22"/>
      <c r="C9" s="22"/>
      <c r="D9" s="22"/>
      <c r="E9" s="22"/>
      <c r="F9" s="22"/>
      <c r="G9" s="22"/>
      <c r="H9" s="23"/>
      <c r="I9" s="23"/>
      <c r="J9" s="23"/>
      <c r="K9" s="42"/>
    </row>
    <row r="10" ht="30" customHeight="1" spans="1:11">
      <c r="A10" s="38" t="s">
        <v>904</v>
      </c>
      <c r="B10" s="39"/>
      <c r="C10" s="39"/>
      <c r="D10" s="39"/>
      <c r="E10" s="39"/>
      <c r="F10" s="39"/>
      <c r="G10" s="39"/>
      <c r="H10" s="23"/>
      <c r="I10" s="23"/>
      <c r="J10" s="23"/>
      <c r="K10" s="42"/>
    </row>
    <row r="12" s="29" customFormat="1" customHeight="1" spans="1:1">
      <c r="A12" s="29" t="s">
        <v>967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4"/>
  <sheetViews>
    <sheetView showZeros="0" workbookViewId="0">
      <selection activeCell="J14" sqref="J14"/>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968</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"单位名称："&amp;"瑞丽市住房和城乡建设局"</f>
        <v>单位名称：瑞丽市住房和城乡建设局</v>
      </c>
      <c r="B3" s="7"/>
      <c r="C3" s="7"/>
      <c r="D3" s="7"/>
      <c r="E3" s="8"/>
      <c r="F3" s="8"/>
      <c r="G3" s="9" t="s">
        <v>53</v>
      </c>
    </row>
    <row r="4" ht="21.75" customHeight="1" spans="1:7">
      <c r="A4" s="10" t="s">
        <v>369</v>
      </c>
      <c r="B4" s="10" t="s">
        <v>368</v>
      </c>
      <c r="C4" s="10" t="s">
        <v>216</v>
      </c>
      <c r="D4" s="11" t="s">
        <v>969</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197767431.27</v>
      </c>
      <c r="F8" s="23">
        <v>81803590</v>
      </c>
      <c r="G8" s="23">
        <v>1296480</v>
      </c>
    </row>
    <row r="9" ht="52.5" customHeight="1" spans="1:7">
      <c r="A9" s="24"/>
      <c r="B9" s="22" t="s">
        <v>970</v>
      </c>
      <c r="C9" s="22" t="s">
        <v>393</v>
      </c>
      <c r="D9" s="22" t="s">
        <v>971</v>
      </c>
      <c r="E9" s="23">
        <v>2437778.75</v>
      </c>
      <c r="F9" s="23"/>
      <c r="G9" s="23"/>
    </row>
    <row r="10" ht="52.5" customHeight="1" spans="1:7">
      <c r="A10" s="25"/>
      <c r="B10" s="22" t="s">
        <v>970</v>
      </c>
      <c r="C10" s="22" t="s">
        <v>405</v>
      </c>
      <c r="D10" s="22" t="s">
        <v>971</v>
      </c>
      <c r="E10" s="23">
        <v>930046.5</v>
      </c>
      <c r="F10" s="23"/>
      <c r="G10" s="23"/>
    </row>
    <row r="11" ht="52.5" customHeight="1" spans="1:7">
      <c r="A11" s="25"/>
      <c r="B11" s="22" t="s">
        <v>972</v>
      </c>
      <c r="C11" s="22" t="s">
        <v>419</v>
      </c>
      <c r="D11" s="22" t="s">
        <v>971</v>
      </c>
      <c r="E11" s="23">
        <v>1296480</v>
      </c>
      <c r="F11" s="23">
        <v>1296480</v>
      </c>
      <c r="G11" s="23">
        <v>1296480</v>
      </c>
    </row>
    <row r="12" ht="52.5" customHeight="1" spans="1:7">
      <c r="A12" s="25"/>
      <c r="B12" s="22" t="s">
        <v>972</v>
      </c>
      <c r="C12" s="22" t="s">
        <v>427</v>
      </c>
      <c r="D12" s="22" t="s">
        <v>971</v>
      </c>
      <c r="E12" s="23">
        <v>6763810</v>
      </c>
      <c r="F12" s="23">
        <v>6763810</v>
      </c>
      <c r="G12" s="23"/>
    </row>
    <row r="13" ht="52.5" customHeight="1" spans="1:7">
      <c r="A13" s="25"/>
      <c r="B13" s="22" t="s">
        <v>972</v>
      </c>
      <c r="C13" s="22" t="s">
        <v>435</v>
      </c>
      <c r="D13" s="22" t="s">
        <v>971</v>
      </c>
      <c r="E13" s="23">
        <v>16425000</v>
      </c>
      <c r="F13" s="23">
        <v>16425000</v>
      </c>
      <c r="G13" s="23"/>
    </row>
    <row r="14" ht="52.5" customHeight="1" spans="1:7">
      <c r="A14" s="25"/>
      <c r="B14" s="22" t="s">
        <v>972</v>
      </c>
      <c r="C14" s="22" t="s">
        <v>425</v>
      </c>
      <c r="D14" s="22" t="s">
        <v>971</v>
      </c>
      <c r="E14" s="23">
        <v>41561600</v>
      </c>
      <c r="F14" s="23">
        <v>41561600</v>
      </c>
      <c r="G14" s="23"/>
    </row>
    <row r="15" ht="52.5" customHeight="1" spans="1:7">
      <c r="A15" s="25"/>
      <c r="B15" s="22" t="s">
        <v>972</v>
      </c>
      <c r="C15" s="22" t="s">
        <v>448</v>
      </c>
      <c r="D15" s="22" t="s">
        <v>971</v>
      </c>
      <c r="E15" s="23">
        <v>15756700</v>
      </c>
      <c r="F15" s="23">
        <v>15756700</v>
      </c>
      <c r="G15" s="23"/>
    </row>
    <row r="16" ht="52.5" customHeight="1" spans="1:7">
      <c r="A16" s="25"/>
      <c r="B16" s="22" t="s">
        <v>972</v>
      </c>
      <c r="C16" s="22" t="s">
        <v>389</v>
      </c>
      <c r="D16" s="22" t="s">
        <v>971</v>
      </c>
      <c r="E16" s="23">
        <v>4500000</v>
      </c>
      <c r="F16" s="23"/>
      <c r="G16" s="23"/>
    </row>
    <row r="17" ht="52.5" customHeight="1" spans="1:7">
      <c r="A17" s="25"/>
      <c r="B17" s="22" t="s">
        <v>972</v>
      </c>
      <c r="C17" s="22" t="s">
        <v>429</v>
      </c>
      <c r="D17" s="22" t="s">
        <v>971</v>
      </c>
      <c r="E17" s="23">
        <v>10000000</v>
      </c>
      <c r="F17" s="23"/>
      <c r="G17" s="23"/>
    </row>
    <row r="18" ht="52.5" customHeight="1" spans="1:7">
      <c r="A18" s="25"/>
      <c r="B18" s="22" t="s">
        <v>972</v>
      </c>
      <c r="C18" s="22" t="s">
        <v>397</v>
      </c>
      <c r="D18" s="22" t="s">
        <v>971</v>
      </c>
      <c r="E18" s="23">
        <v>7500</v>
      </c>
      <c r="F18" s="23"/>
      <c r="G18" s="23"/>
    </row>
    <row r="19" ht="52.5" customHeight="1" spans="1:7">
      <c r="A19" s="25"/>
      <c r="B19" s="22" t="s">
        <v>972</v>
      </c>
      <c r="C19" s="22" t="s">
        <v>399</v>
      </c>
      <c r="D19" s="22" t="s">
        <v>971</v>
      </c>
      <c r="E19" s="23">
        <v>3000</v>
      </c>
      <c r="F19" s="23"/>
      <c r="G19" s="23"/>
    </row>
    <row r="20" ht="52.5" customHeight="1" spans="1:7">
      <c r="A20" s="25"/>
      <c r="B20" s="22" t="s">
        <v>972</v>
      </c>
      <c r="C20" s="22" t="s">
        <v>454</v>
      </c>
      <c r="D20" s="22" t="s">
        <v>971</v>
      </c>
      <c r="E20" s="23">
        <v>1000000</v>
      </c>
      <c r="F20" s="23"/>
      <c r="G20" s="23"/>
    </row>
    <row r="21" ht="52.5" customHeight="1" spans="1:7">
      <c r="A21" s="25"/>
      <c r="B21" s="22" t="s">
        <v>972</v>
      </c>
      <c r="C21" s="22" t="s">
        <v>431</v>
      </c>
      <c r="D21" s="22" t="s">
        <v>971</v>
      </c>
      <c r="E21" s="23">
        <v>1579000</v>
      </c>
      <c r="F21" s="23"/>
      <c r="G21" s="23"/>
    </row>
    <row r="22" ht="52.5" customHeight="1" spans="1:7">
      <c r="A22" s="25"/>
      <c r="B22" s="22" t="s">
        <v>972</v>
      </c>
      <c r="C22" s="22" t="s">
        <v>460</v>
      </c>
      <c r="D22" s="22" t="s">
        <v>971</v>
      </c>
      <c r="E22" s="23">
        <v>20000000</v>
      </c>
      <c r="F22" s="23"/>
      <c r="G22" s="23"/>
    </row>
    <row r="23" ht="52.5" customHeight="1" spans="1:7">
      <c r="A23" s="25"/>
      <c r="B23" s="22" t="s">
        <v>972</v>
      </c>
      <c r="C23" s="22" t="s">
        <v>421</v>
      </c>
      <c r="D23" s="22" t="s">
        <v>971</v>
      </c>
      <c r="E23" s="23">
        <v>10000000</v>
      </c>
      <c r="F23" s="23"/>
      <c r="G23" s="23"/>
    </row>
    <row r="24" ht="52.5" customHeight="1" spans="1:7">
      <c r="A24" s="25"/>
      <c r="B24" s="22" t="s">
        <v>972</v>
      </c>
      <c r="C24" s="22" t="s">
        <v>391</v>
      </c>
      <c r="D24" s="22" t="s">
        <v>971</v>
      </c>
      <c r="E24" s="23">
        <v>1000000</v>
      </c>
      <c r="F24" s="23"/>
      <c r="G24" s="23"/>
    </row>
    <row r="25" ht="52.5" customHeight="1" spans="1:7">
      <c r="A25" s="25"/>
      <c r="B25" s="22" t="s">
        <v>972</v>
      </c>
      <c r="C25" s="22" t="s">
        <v>401</v>
      </c>
      <c r="D25" s="22" t="s">
        <v>971</v>
      </c>
      <c r="E25" s="23">
        <v>300000</v>
      </c>
      <c r="F25" s="23"/>
      <c r="G25" s="23"/>
    </row>
    <row r="26" ht="52.5" customHeight="1" spans="1:7">
      <c r="A26" s="25"/>
      <c r="B26" s="22" t="s">
        <v>972</v>
      </c>
      <c r="C26" s="22" t="s">
        <v>433</v>
      </c>
      <c r="D26" s="22" t="s">
        <v>971</v>
      </c>
      <c r="E26" s="23">
        <v>350000</v>
      </c>
      <c r="F26" s="23"/>
      <c r="G26" s="23"/>
    </row>
    <row r="27" ht="52.5" customHeight="1" spans="1:7">
      <c r="A27" s="25"/>
      <c r="B27" s="22" t="s">
        <v>972</v>
      </c>
      <c r="C27" s="22" t="s">
        <v>450</v>
      </c>
      <c r="D27" s="22" t="s">
        <v>971</v>
      </c>
      <c r="E27" s="23">
        <v>18324</v>
      </c>
      <c r="F27" s="23"/>
      <c r="G27" s="23"/>
    </row>
    <row r="28" ht="52.5" customHeight="1" spans="1:7">
      <c r="A28" s="25"/>
      <c r="B28" s="22" t="s">
        <v>972</v>
      </c>
      <c r="C28" s="22" t="s">
        <v>417</v>
      </c>
      <c r="D28" s="22" t="s">
        <v>971</v>
      </c>
      <c r="E28" s="23">
        <v>3672238.72</v>
      </c>
      <c r="F28" s="23"/>
      <c r="G28" s="23"/>
    </row>
    <row r="29" ht="52.5" customHeight="1" spans="1:7">
      <c r="A29" s="25"/>
      <c r="B29" s="22" t="s">
        <v>972</v>
      </c>
      <c r="C29" s="22" t="s">
        <v>387</v>
      </c>
      <c r="D29" s="22" t="s">
        <v>971</v>
      </c>
      <c r="E29" s="23">
        <v>30164400</v>
      </c>
      <c r="F29" s="23"/>
      <c r="G29" s="23"/>
    </row>
    <row r="30" ht="52.5" customHeight="1" spans="1:7">
      <c r="A30" s="25"/>
      <c r="B30" s="22" t="s">
        <v>972</v>
      </c>
      <c r="C30" s="22" t="s">
        <v>374</v>
      </c>
      <c r="D30" s="22" t="s">
        <v>971</v>
      </c>
      <c r="E30" s="23">
        <v>526515.4</v>
      </c>
      <c r="F30" s="23"/>
      <c r="G30" s="23"/>
    </row>
    <row r="31" ht="52.5" customHeight="1" spans="1:7">
      <c r="A31" s="25"/>
      <c r="B31" s="22" t="s">
        <v>972</v>
      </c>
      <c r="C31" s="22" t="s">
        <v>439</v>
      </c>
      <c r="D31" s="22" t="s">
        <v>971</v>
      </c>
      <c r="E31" s="23">
        <v>4275213.76</v>
      </c>
      <c r="F31" s="23"/>
      <c r="G31" s="23"/>
    </row>
    <row r="32" ht="52.5" customHeight="1" spans="1:7">
      <c r="A32" s="25"/>
      <c r="B32" s="22" t="s">
        <v>972</v>
      </c>
      <c r="C32" s="22" t="s">
        <v>379</v>
      </c>
      <c r="D32" s="22" t="s">
        <v>971</v>
      </c>
      <c r="E32" s="23">
        <v>7625381.26</v>
      </c>
      <c r="F32" s="23"/>
      <c r="G32" s="23"/>
    </row>
    <row r="33" ht="52.5" customHeight="1" spans="1:7">
      <c r="A33" s="25"/>
      <c r="B33" s="22" t="s">
        <v>972</v>
      </c>
      <c r="C33" s="22" t="s">
        <v>407</v>
      </c>
      <c r="D33" s="22" t="s">
        <v>971</v>
      </c>
      <c r="E33" s="23">
        <v>1710085.5</v>
      </c>
      <c r="F33" s="23"/>
      <c r="G33" s="23"/>
    </row>
    <row r="34" ht="52.5" customHeight="1" spans="1:7">
      <c r="A34" s="25"/>
      <c r="B34" s="22" t="s">
        <v>972</v>
      </c>
      <c r="C34" s="22" t="s">
        <v>383</v>
      </c>
      <c r="D34" s="22" t="s">
        <v>971</v>
      </c>
      <c r="E34" s="23">
        <v>1192557.38</v>
      </c>
      <c r="F34" s="23"/>
      <c r="G34" s="23"/>
    </row>
    <row r="35" ht="52.5" customHeight="1" spans="1:7">
      <c r="A35" s="25"/>
      <c r="B35" s="22" t="s">
        <v>972</v>
      </c>
      <c r="C35" s="22" t="s">
        <v>423</v>
      </c>
      <c r="D35" s="22" t="s">
        <v>971</v>
      </c>
      <c r="E35" s="23">
        <v>11390000</v>
      </c>
      <c r="F35" s="23"/>
      <c r="G35" s="23"/>
    </row>
    <row r="36" ht="52.5" customHeight="1" spans="1:7">
      <c r="A36" s="25"/>
      <c r="B36" s="22" t="s">
        <v>972</v>
      </c>
      <c r="C36" s="22" t="s">
        <v>409</v>
      </c>
      <c r="D36" s="22" t="s">
        <v>971</v>
      </c>
      <c r="E36" s="23">
        <v>1718000</v>
      </c>
      <c r="F36" s="23"/>
      <c r="G36" s="23"/>
    </row>
    <row r="37" ht="52.5" customHeight="1" spans="1:7">
      <c r="A37" s="25"/>
      <c r="B37" s="22" t="s">
        <v>972</v>
      </c>
      <c r="C37" s="22" t="s">
        <v>437</v>
      </c>
      <c r="D37" s="22" t="s">
        <v>971</v>
      </c>
      <c r="E37" s="23">
        <v>401800</v>
      </c>
      <c r="F37" s="23"/>
      <c r="G37" s="23"/>
    </row>
    <row r="38" ht="52.5" customHeight="1" spans="1:7">
      <c r="A38" s="25"/>
      <c r="B38" s="22" t="s">
        <v>972</v>
      </c>
      <c r="C38" s="22" t="s">
        <v>441</v>
      </c>
      <c r="D38" s="22" t="s">
        <v>971</v>
      </c>
      <c r="E38" s="23">
        <v>1100000</v>
      </c>
      <c r="F38" s="23"/>
      <c r="G38" s="23"/>
    </row>
    <row r="39" ht="52.5" customHeight="1" spans="1:7">
      <c r="A39" s="25"/>
      <c r="B39" s="22" t="s">
        <v>972</v>
      </c>
      <c r="C39" s="22" t="s">
        <v>403</v>
      </c>
      <c r="D39" s="22" t="s">
        <v>971</v>
      </c>
      <c r="E39" s="23">
        <v>62000</v>
      </c>
      <c r="F39" s="23"/>
      <c r="G39" s="23"/>
    </row>
    <row r="40" ht="52.5" customHeight="1" spans="1:7">
      <c r="A40" s="21" t="s">
        <v>74</v>
      </c>
      <c r="B40" s="25"/>
      <c r="C40" s="25"/>
      <c r="D40" s="25"/>
      <c r="E40" s="23">
        <v>1307228</v>
      </c>
      <c r="F40" s="23"/>
      <c r="G40" s="23"/>
    </row>
    <row r="41" ht="52.5" customHeight="1" spans="1:7">
      <c r="A41" s="25"/>
      <c r="B41" s="22" t="s">
        <v>973</v>
      </c>
      <c r="C41" s="22" t="s">
        <v>470</v>
      </c>
      <c r="D41" s="22" t="s">
        <v>971</v>
      </c>
      <c r="E41" s="23">
        <v>9588</v>
      </c>
      <c r="F41" s="23"/>
      <c r="G41" s="23"/>
    </row>
    <row r="42" ht="52.5" customHeight="1" spans="1:7">
      <c r="A42" s="25"/>
      <c r="B42" s="22" t="s">
        <v>972</v>
      </c>
      <c r="C42" s="22" t="s">
        <v>464</v>
      </c>
      <c r="D42" s="22" t="s">
        <v>971</v>
      </c>
      <c r="E42" s="23">
        <v>647640</v>
      </c>
      <c r="F42" s="23"/>
      <c r="G42" s="23"/>
    </row>
    <row r="43" ht="52.5" customHeight="1" spans="1:7">
      <c r="A43" s="25"/>
      <c r="B43" s="22" t="s">
        <v>972</v>
      </c>
      <c r="C43" s="22" t="s">
        <v>468</v>
      </c>
      <c r="D43" s="22" t="s">
        <v>971</v>
      </c>
      <c r="E43" s="23">
        <v>650000</v>
      </c>
      <c r="F43" s="23"/>
      <c r="G43" s="23"/>
    </row>
    <row r="44" ht="30" customHeight="1" spans="1:7">
      <c r="A44" s="26" t="s">
        <v>56</v>
      </c>
      <c r="B44" s="27" t="s">
        <v>954</v>
      </c>
      <c r="C44" s="27"/>
      <c r="D44" s="28"/>
      <c r="E44" s="23">
        <v>199074659.27</v>
      </c>
      <c r="F44" s="23">
        <v>81803590</v>
      </c>
      <c r="G44" s="23">
        <v>1296480</v>
      </c>
    </row>
  </sheetData>
  <mergeCells count="11">
    <mergeCell ref="A2:G2"/>
    <mergeCell ref="A3:D3"/>
    <mergeCell ref="E4:G4"/>
    <mergeCell ref="A44:D4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0"/>
  <sheetViews>
    <sheetView showZeros="0" workbookViewId="0">
      <selection activeCell="D29" sqref="D29"/>
    </sheetView>
  </sheetViews>
  <sheetFormatPr defaultColWidth="9.14285714285714" defaultRowHeight="12" customHeight="1"/>
  <cols>
    <col min="1" max="1" width="12.7142857142857" customWidth="1"/>
    <col min="2" max="2" width="11.2" customWidth="1"/>
    <col min="3" max="3" width="14.4285714285714" customWidth="1"/>
    <col min="4" max="4" width="15" customWidth="1"/>
    <col min="5" max="5" width="15.4285714285714" customWidth="1"/>
    <col min="6" max="6" width="14.4285714285714" customWidth="1"/>
    <col min="7" max="7" width="5.34285714285714" customWidth="1"/>
    <col min="8" max="8" width="8.47619047619048" customWidth="1"/>
    <col min="9" max="9" width="13.2857142857143" customWidth="1"/>
    <col min="10" max="12" width="11.9142857142857" customWidth="1"/>
    <col min="13" max="13" width="9.2" customWidth="1"/>
    <col min="14" max="14" width="14.1428571428571" customWidth="1"/>
    <col min="15" max="15" width="4.47619047619048" customWidth="1"/>
    <col min="16" max="19" width="4.91428571428571" customWidth="1"/>
  </cols>
  <sheetData>
    <row r="1" ht="16.5" customHeight="1" spans="1:17">
      <c r="A1" s="175"/>
      <c r="B1" s="1"/>
      <c r="C1" s="1"/>
      <c r="D1" s="1"/>
      <c r="E1" s="1"/>
      <c r="F1" s="1"/>
      <c r="G1" s="1"/>
      <c r="H1" s="1"/>
      <c r="I1" s="78"/>
      <c r="J1" s="1"/>
      <c r="K1" s="1"/>
      <c r="L1" s="1"/>
      <c r="M1" s="1"/>
      <c r="N1" s="1"/>
      <c r="O1" s="1"/>
      <c r="P1" s="83" t="s">
        <v>52</v>
      </c>
      <c r="Q1" s="83" t="s">
        <v>52</v>
      </c>
    </row>
    <row r="2" ht="36.75" customHeight="1" spans="1:19">
      <c r="A2" s="30" t="str">
        <f>"2026"&amp;"年部门收入预算表"</f>
        <v>2026年部门收入预算表</v>
      </c>
      <c r="B2" s="30"/>
      <c r="C2" s="30"/>
      <c r="D2" s="30"/>
      <c r="E2" s="30"/>
      <c r="F2" s="30"/>
      <c r="G2" s="30"/>
      <c r="H2" s="30"/>
      <c r="I2" s="30"/>
      <c r="J2" s="30"/>
      <c r="K2" s="30"/>
      <c r="L2" s="30"/>
      <c r="M2" s="30"/>
      <c r="N2" s="30"/>
      <c r="O2" s="30"/>
      <c r="P2" s="30"/>
      <c r="Q2" s="30"/>
      <c r="R2" s="30"/>
      <c r="S2" s="30"/>
    </row>
    <row r="3" ht="18" customHeight="1" spans="1:17">
      <c r="A3" s="32" t="str">
        <f>"单位名称："&amp;"瑞丽市住房和城乡建设局"</f>
        <v>单位名称：瑞丽市住房和城乡建设局</v>
      </c>
      <c r="B3" s="32"/>
      <c r="C3" s="47"/>
      <c r="D3" s="47"/>
      <c r="E3" s="47"/>
      <c r="F3" s="47"/>
      <c r="G3" s="47"/>
      <c r="H3" s="47"/>
      <c r="I3" s="47"/>
      <c r="J3" s="47"/>
      <c r="K3" s="47"/>
      <c r="L3" s="47"/>
      <c r="M3" s="47"/>
      <c r="N3" s="47"/>
      <c r="O3" s="47"/>
      <c r="P3" s="83" t="s">
        <v>53</v>
      </c>
      <c r="Q3" s="83"/>
    </row>
    <row r="4" ht="21" customHeight="1" spans="1:19">
      <c r="A4" s="11" t="s">
        <v>54</v>
      </c>
      <c r="B4" s="11" t="s">
        <v>55</v>
      </c>
      <c r="C4" s="11" t="s">
        <v>56</v>
      </c>
      <c r="D4" s="48" t="s">
        <v>57</v>
      </c>
      <c r="E4" s="49"/>
      <c r="F4" s="49"/>
      <c r="G4" s="49"/>
      <c r="H4" s="49"/>
      <c r="I4" s="13"/>
      <c r="J4" s="49"/>
      <c r="K4" s="49"/>
      <c r="L4" s="49"/>
      <c r="M4" s="49"/>
      <c r="N4" s="50"/>
      <c r="O4" s="48" t="s">
        <v>58</v>
      </c>
      <c r="P4" s="49"/>
      <c r="Q4" s="49"/>
      <c r="R4" s="49"/>
      <c r="S4" s="50"/>
    </row>
    <row r="5" ht="41.25" customHeight="1" spans="1:19">
      <c r="A5" s="16"/>
      <c r="B5" s="16"/>
      <c r="C5" s="16"/>
      <c r="D5" s="16" t="s">
        <v>59</v>
      </c>
      <c r="E5" s="16" t="s">
        <v>60</v>
      </c>
      <c r="F5" s="16" t="s">
        <v>61</v>
      </c>
      <c r="G5" s="16" t="s">
        <v>62</v>
      </c>
      <c r="H5" s="11" t="s">
        <v>63</v>
      </c>
      <c r="I5" s="178" t="s">
        <v>64</v>
      </c>
      <c r="J5" s="178"/>
      <c r="K5" s="178"/>
      <c r="L5" s="178"/>
      <c r="M5" s="178"/>
      <c r="N5" s="178"/>
      <c r="O5" s="11" t="s">
        <v>59</v>
      </c>
      <c r="P5" s="11" t="s">
        <v>60</v>
      </c>
      <c r="Q5" s="11" t="s">
        <v>61</v>
      </c>
      <c r="R5" s="11" t="s">
        <v>62</v>
      </c>
      <c r="S5" s="11" t="s">
        <v>65</v>
      </c>
    </row>
    <row r="6" ht="43.5" customHeight="1" spans="1:19">
      <c r="A6" s="74"/>
      <c r="B6" s="74"/>
      <c r="C6" s="74"/>
      <c r="D6" s="79"/>
      <c r="E6" s="79"/>
      <c r="F6" s="79"/>
      <c r="G6" s="74"/>
      <c r="H6" s="74"/>
      <c r="I6" s="36" t="s">
        <v>59</v>
      </c>
      <c r="J6" s="34" t="s">
        <v>66</v>
      </c>
      <c r="K6" s="34" t="s">
        <v>67</v>
      </c>
      <c r="L6" s="10" t="s">
        <v>68</v>
      </c>
      <c r="M6" s="10" t="s">
        <v>69</v>
      </c>
      <c r="N6" s="10" t="s">
        <v>70</v>
      </c>
      <c r="O6" s="79"/>
      <c r="P6" s="79"/>
      <c r="Q6" s="79"/>
      <c r="R6" s="79"/>
      <c r="S6" s="79"/>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4">
        <v>19</v>
      </c>
    </row>
    <row r="8" ht="52.5" customHeight="1" spans="1:19">
      <c r="A8" s="176" t="s">
        <v>71</v>
      </c>
      <c r="B8" s="176" t="s">
        <v>72</v>
      </c>
      <c r="C8" s="23">
        <v>251434830.93</v>
      </c>
      <c r="D8" s="23">
        <v>251434830.93</v>
      </c>
      <c r="E8" s="23">
        <v>211491813.45</v>
      </c>
      <c r="F8" s="23">
        <v>29742017.48</v>
      </c>
      <c r="G8" s="23"/>
      <c r="H8" s="23"/>
      <c r="I8" s="23">
        <v>10201000</v>
      </c>
      <c r="J8" s="23"/>
      <c r="K8" s="23"/>
      <c r="L8" s="23"/>
      <c r="M8" s="23"/>
      <c r="N8" s="23">
        <v>10201000</v>
      </c>
      <c r="O8" s="23"/>
      <c r="P8" s="23"/>
      <c r="Q8" s="23"/>
      <c r="R8" s="23"/>
      <c r="S8" s="23"/>
    </row>
    <row r="9" ht="52.5" customHeight="1" spans="1:19">
      <c r="A9" s="176" t="s">
        <v>73</v>
      </c>
      <c r="B9" s="176" t="s">
        <v>74</v>
      </c>
      <c r="C9" s="23">
        <v>6771584.4</v>
      </c>
      <c r="D9" s="23">
        <v>6771584.4</v>
      </c>
      <c r="E9" s="23">
        <v>5771584.4</v>
      </c>
      <c r="F9" s="23"/>
      <c r="G9" s="23"/>
      <c r="H9" s="23"/>
      <c r="I9" s="23">
        <v>1000000</v>
      </c>
      <c r="J9" s="23"/>
      <c r="K9" s="23"/>
      <c r="L9" s="23"/>
      <c r="M9" s="23"/>
      <c r="N9" s="23">
        <v>1000000</v>
      </c>
      <c r="O9" s="23"/>
      <c r="P9" s="23"/>
      <c r="Q9" s="23"/>
      <c r="R9" s="25"/>
      <c r="S9" s="25"/>
    </row>
    <row r="10" ht="30" customHeight="1" spans="1:19">
      <c r="A10" s="12" t="s">
        <v>56</v>
      </c>
      <c r="B10" s="177"/>
      <c r="C10" s="158">
        <v>258206415.33</v>
      </c>
      <c r="D10" s="158">
        <v>258206415.33</v>
      </c>
      <c r="E10" s="158">
        <v>217263397.85</v>
      </c>
      <c r="F10" s="158">
        <v>29742017.48</v>
      </c>
      <c r="G10" s="158"/>
      <c r="H10" s="158"/>
      <c r="I10" s="158">
        <v>11201000</v>
      </c>
      <c r="J10" s="158"/>
      <c r="K10" s="158"/>
      <c r="L10" s="158"/>
      <c r="M10" s="158"/>
      <c r="N10" s="158">
        <v>11201000</v>
      </c>
      <c r="O10" s="158"/>
      <c r="P10" s="158"/>
      <c r="Q10" s="158"/>
      <c r="R10" s="158"/>
      <c r="S10" s="158"/>
    </row>
  </sheetData>
  <mergeCells count="21">
    <mergeCell ref="P1:S1"/>
    <mergeCell ref="A2:S2"/>
    <mergeCell ref="A3:G3"/>
    <mergeCell ref="P3:S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0"/>
  <sheetViews>
    <sheetView showZeros="0" topLeftCell="A22" workbookViewId="0">
      <selection activeCell="J31" sqref="J31"/>
    </sheetView>
  </sheetViews>
  <sheetFormatPr defaultColWidth="8.84761904761905" defaultRowHeight="15" customHeight="1"/>
  <cols>
    <col min="1" max="1" width="13.1428571428571" style="161" customWidth="1"/>
    <col min="2" max="2" width="18.4285714285714" style="161" customWidth="1"/>
    <col min="3" max="6" width="14.4761904761905" style="161" customWidth="1"/>
    <col min="7" max="7" width="13.8571428571429" style="161" customWidth="1"/>
    <col min="8" max="8" width="6.42857142857143" style="161" customWidth="1"/>
    <col min="9" max="9" width="7.28571428571429" style="161" customWidth="1"/>
    <col min="10" max="13" width="12.7714285714286" style="161" customWidth="1"/>
    <col min="14" max="14" width="5.77142857142857" style="161" customWidth="1"/>
    <col min="15" max="15" width="12.7714285714286" style="161" customWidth="1"/>
    <col min="16" max="16384" width="8.84761904761905" style="161"/>
  </cols>
  <sheetData>
    <row r="1" ht="18.75" customHeight="1" spans="1:15">
      <c r="A1" s="162"/>
      <c r="B1" s="162"/>
      <c r="C1" s="162"/>
      <c r="D1" s="162"/>
      <c r="E1" s="162"/>
      <c r="F1" s="162"/>
      <c r="G1" s="162"/>
      <c r="H1" s="162"/>
      <c r="I1" s="162"/>
      <c r="J1" s="162"/>
      <c r="K1" s="162"/>
      <c r="L1" s="162"/>
      <c r="M1" s="162"/>
      <c r="N1" s="174" t="s">
        <v>75</v>
      </c>
      <c r="O1" s="174"/>
    </row>
    <row r="2" ht="36" customHeight="1" spans="1:15">
      <c r="A2" s="163" t="str">
        <f>"2026"&amp;"年部门支出预算表"</f>
        <v>2026年部门支出预算表</v>
      </c>
      <c r="B2" s="163"/>
      <c r="C2" s="163"/>
      <c r="D2" s="163"/>
      <c r="E2" s="163"/>
      <c r="F2" s="163"/>
      <c r="G2" s="163"/>
      <c r="H2" s="163"/>
      <c r="I2" s="163"/>
      <c r="J2" s="163"/>
      <c r="K2" s="163"/>
      <c r="L2" s="163"/>
      <c r="M2" s="163"/>
      <c r="N2" s="163"/>
      <c r="O2" s="163"/>
    </row>
    <row r="3" ht="18.75" customHeight="1" spans="1:15">
      <c r="A3" s="164" t="str">
        <f>"单位名称："&amp;"瑞丽市住房和城乡建设局"</f>
        <v>单位名称：瑞丽市住房和城乡建设局</v>
      </c>
      <c r="B3" s="165"/>
      <c r="C3" s="165"/>
      <c r="D3" s="165"/>
      <c r="E3" s="165"/>
      <c r="F3" s="165"/>
      <c r="G3" s="162"/>
      <c r="H3" s="162"/>
      <c r="I3" s="162"/>
      <c r="J3" s="162"/>
      <c r="K3" s="162"/>
      <c r="L3" s="162"/>
      <c r="M3" s="162"/>
      <c r="N3" s="174" t="s">
        <v>1</v>
      </c>
      <c r="O3" s="174"/>
    </row>
    <row r="4" ht="31.5" customHeight="1" spans="1:15">
      <c r="A4" s="166" t="s">
        <v>76</v>
      </c>
      <c r="B4" s="166" t="s">
        <v>77</v>
      </c>
      <c r="C4" s="166" t="s">
        <v>56</v>
      </c>
      <c r="D4" s="166" t="s">
        <v>60</v>
      </c>
      <c r="E4" s="166"/>
      <c r="F4" s="166"/>
      <c r="G4" s="166" t="s">
        <v>61</v>
      </c>
      <c r="H4" s="166" t="s">
        <v>62</v>
      </c>
      <c r="I4" s="166" t="s">
        <v>78</v>
      </c>
      <c r="J4" s="166" t="s">
        <v>79</v>
      </c>
      <c r="K4" s="166"/>
      <c r="L4" s="166"/>
      <c r="M4" s="166"/>
      <c r="N4" s="166"/>
      <c r="O4" s="166"/>
    </row>
    <row r="5" ht="37.3" customHeight="1" spans="1:15">
      <c r="A5" s="166"/>
      <c r="B5" s="166"/>
      <c r="C5" s="166"/>
      <c r="D5" s="166" t="s">
        <v>59</v>
      </c>
      <c r="E5" s="166" t="s">
        <v>80</v>
      </c>
      <c r="F5" s="166" t="s">
        <v>81</v>
      </c>
      <c r="G5" s="166"/>
      <c r="H5" s="166"/>
      <c r="I5" s="166"/>
      <c r="J5" s="166" t="s">
        <v>59</v>
      </c>
      <c r="K5" s="166" t="s">
        <v>82</v>
      </c>
      <c r="L5" s="166" t="s">
        <v>83</v>
      </c>
      <c r="M5" s="166" t="s">
        <v>84</v>
      </c>
      <c r="N5" s="166" t="s">
        <v>85</v>
      </c>
      <c r="O5" s="166" t="s">
        <v>86</v>
      </c>
    </row>
    <row r="6" ht="18.75" customHeight="1" spans="1:15">
      <c r="A6" s="167" t="s">
        <v>87</v>
      </c>
      <c r="B6" s="167" t="s">
        <v>88</v>
      </c>
      <c r="C6" s="167" t="s">
        <v>89</v>
      </c>
      <c r="D6" s="167" t="s">
        <v>90</v>
      </c>
      <c r="E6" s="167" t="s">
        <v>91</v>
      </c>
      <c r="F6" s="167" t="s">
        <v>92</v>
      </c>
      <c r="G6" s="167" t="s">
        <v>93</v>
      </c>
      <c r="H6" s="167" t="s">
        <v>94</v>
      </c>
      <c r="I6" s="167" t="s">
        <v>95</v>
      </c>
      <c r="J6" s="167" t="s">
        <v>96</v>
      </c>
      <c r="K6" s="167" t="s">
        <v>97</v>
      </c>
      <c r="L6" s="167" t="s">
        <v>98</v>
      </c>
      <c r="M6" s="167" t="s">
        <v>99</v>
      </c>
      <c r="N6" s="167" t="s">
        <v>100</v>
      </c>
      <c r="O6" s="167" t="s">
        <v>101</v>
      </c>
    </row>
    <row r="7" ht="52.5" customHeight="1" spans="1:15">
      <c r="A7" s="168">
        <v>208</v>
      </c>
      <c r="B7" s="168" t="s">
        <v>102</v>
      </c>
      <c r="C7" s="169">
        <v>2007825.71</v>
      </c>
      <c r="D7" s="169">
        <v>2007825.71</v>
      </c>
      <c r="E7" s="169">
        <v>1979913.71</v>
      </c>
      <c r="F7" s="169">
        <v>27912</v>
      </c>
      <c r="G7" s="169"/>
      <c r="H7" s="169"/>
      <c r="I7" s="169"/>
      <c r="J7" s="169"/>
      <c r="K7" s="169"/>
      <c r="L7" s="169"/>
      <c r="M7" s="169"/>
      <c r="N7" s="169"/>
      <c r="O7" s="169"/>
    </row>
    <row r="8" ht="52.5" customHeight="1" spans="1:15">
      <c r="A8" s="170">
        <v>20805</v>
      </c>
      <c r="B8" s="170" t="s">
        <v>103</v>
      </c>
      <c r="C8" s="169">
        <v>1804775.76</v>
      </c>
      <c r="D8" s="169">
        <v>1804775.76</v>
      </c>
      <c r="E8" s="169">
        <v>1804775.76</v>
      </c>
      <c r="F8" s="169"/>
      <c r="G8" s="169"/>
      <c r="H8" s="169"/>
      <c r="I8" s="169"/>
      <c r="J8" s="169"/>
      <c r="K8" s="169"/>
      <c r="L8" s="169"/>
      <c r="M8" s="169"/>
      <c r="N8" s="169"/>
      <c r="O8" s="169"/>
    </row>
    <row r="9" ht="52.5" customHeight="1" spans="1:15">
      <c r="A9" s="171">
        <v>2080501</v>
      </c>
      <c r="B9" s="171" t="s">
        <v>104</v>
      </c>
      <c r="C9" s="169">
        <v>31200</v>
      </c>
      <c r="D9" s="169">
        <v>31200</v>
      </c>
      <c r="E9" s="169">
        <v>31200</v>
      </c>
      <c r="F9" s="169"/>
      <c r="G9" s="169"/>
      <c r="H9" s="169"/>
      <c r="I9" s="169"/>
      <c r="J9" s="169"/>
      <c r="K9" s="169"/>
      <c r="L9" s="169"/>
      <c r="M9" s="169"/>
      <c r="N9" s="169"/>
      <c r="O9" s="169"/>
    </row>
    <row r="10" ht="52.5" customHeight="1" spans="1:15">
      <c r="A10" s="171">
        <v>2080502</v>
      </c>
      <c r="B10" s="171" t="s">
        <v>105</v>
      </c>
      <c r="C10" s="169">
        <v>27000</v>
      </c>
      <c r="D10" s="169">
        <v>27000</v>
      </c>
      <c r="E10" s="169">
        <v>27000</v>
      </c>
      <c r="F10" s="169"/>
      <c r="G10" s="169"/>
      <c r="H10" s="169"/>
      <c r="I10" s="169"/>
      <c r="J10" s="169"/>
      <c r="K10" s="169"/>
      <c r="L10" s="169"/>
      <c r="M10" s="169"/>
      <c r="N10" s="169"/>
      <c r="O10" s="169"/>
    </row>
    <row r="11" ht="52.5" customHeight="1" spans="1:15">
      <c r="A11" s="171">
        <v>2080505</v>
      </c>
      <c r="B11" s="171" t="s">
        <v>106</v>
      </c>
      <c r="C11" s="169">
        <v>1746575.76</v>
      </c>
      <c r="D11" s="169">
        <v>1746575.76</v>
      </c>
      <c r="E11" s="169">
        <v>1746575.76</v>
      </c>
      <c r="F11" s="169"/>
      <c r="G11" s="169"/>
      <c r="H11" s="169"/>
      <c r="I11" s="169"/>
      <c r="J11" s="169"/>
      <c r="K11" s="169"/>
      <c r="L11" s="169"/>
      <c r="M11" s="169"/>
      <c r="N11" s="169"/>
      <c r="O11" s="169"/>
    </row>
    <row r="12" ht="52.5" customHeight="1" spans="1:15">
      <c r="A12" s="170">
        <v>20808</v>
      </c>
      <c r="B12" s="170" t="s">
        <v>107</v>
      </c>
      <c r="C12" s="169">
        <v>27912</v>
      </c>
      <c r="D12" s="169">
        <v>27912</v>
      </c>
      <c r="E12" s="169"/>
      <c r="F12" s="169">
        <v>27912</v>
      </c>
      <c r="G12" s="169"/>
      <c r="H12" s="169"/>
      <c r="I12" s="169"/>
      <c r="J12" s="169"/>
      <c r="K12" s="169"/>
      <c r="L12" s="169"/>
      <c r="M12" s="169"/>
      <c r="N12" s="169"/>
      <c r="O12" s="169"/>
    </row>
    <row r="13" ht="52.5" customHeight="1" spans="1:15">
      <c r="A13" s="171">
        <v>2080801</v>
      </c>
      <c r="B13" s="171" t="s">
        <v>108</v>
      </c>
      <c r="C13" s="169">
        <v>27912</v>
      </c>
      <c r="D13" s="169">
        <v>27912</v>
      </c>
      <c r="E13" s="169"/>
      <c r="F13" s="169">
        <v>27912</v>
      </c>
      <c r="G13" s="169"/>
      <c r="H13" s="169"/>
      <c r="I13" s="169"/>
      <c r="J13" s="169"/>
      <c r="K13" s="169"/>
      <c r="L13" s="169"/>
      <c r="M13" s="169"/>
      <c r="N13" s="169"/>
      <c r="O13" s="169"/>
    </row>
    <row r="14" ht="52.5" customHeight="1" spans="1:15">
      <c r="A14" s="170">
        <v>20899</v>
      </c>
      <c r="B14" s="170" t="s">
        <v>109</v>
      </c>
      <c r="C14" s="169">
        <v>175137.95</v>
      </c>
      <c r="D14" s="169">
        <v>175137.95</v>
      </c>
      <c r="E14" s="169">
        <v>175137.95</v>
      </c>
      <c r="F14" s="169"/>
      <c r="G14" s="169"/>
      <c r="H14" s="169"/>
      <c r="I14" s="169"/>
      <c r="J14" s="169"/>
      <c r="K14" s="169"/>
      <c r="L14" s="169"/>
      <c r="M14" s="169"/>
      <c r="N14" s="169"/>
      <c r="O14" s="169"/>
    </row>
    <row r="15" ht="52.5" customHeight="1" spans="1:15">
      <c r="A15" s="171">
        <v>2089999</v>
      </c>
      <c r="B15" s="171" t="s">
        <v>109</v>
      </c>
      <c r="C15" s="169">
        <v>175137.95</v>
      </c>
      <c r="D15" s="169">
        <v>175137.95</v>
      </c>
      <c r="E15" s="169">
        <v>175137.95</v>
      </c>
      <c r="F15" s="169"/>
      <c r="G15" s="169"/>
      <c r="H15" s="169"/>
      <c r="I15" s="169"/>
      <c r="J15" s="169"/>
      <c r="K15" s="169"/>
      <c r="L15" s="169"/>
      <c r="M15" s="169"/>
      <c r="N15" s="169"/>
      <c r="O15" s="169"/>
    </row>
    <row r="16" ht="52.5" customHeight="1" spans="1:15">
      <c r="A16" s="168">
        <v>210</v>
      </c>
      <c r="B16" s="168" t="s">
        <v>110</v>
      </c>
      <c r="C16" s="169">
        <v>1576782.67</v>
      </c>
      <c r="D16" s="169">
        <v>1576782.67</v>
      </c>
      <c r="E16" s="169">
        <v>1576782.67</v>
      </c>
      <c r="F16" s="169"/>
      <c r="G16" s="169"/>
      <c r="H16" s="169"/>
      <c r="I16" s="169"/>
      <c r="J16" s="169"/>
      <c r="K16" s="169"/>
      <c r="L16" s="169"/>
      <c r="M16" s="169"/>
      <c r="N16" s="169"/>
      <c r="O16" s="169"/>
    </row>
    <row r="17" ht="52.5" customHeight="1" spans="1:15">
      <c r="A17" s="170">
        <v>21011</v>
      </c>
      <c r="B17" s="170" t="s">
        <v>111</v>
      </c>
      <c r="C17" s="169">
        <v>1576782.67</v>
      </c>
      <c r="D17" s="169">
        <v>1576782.67</v>
      </c>
      <c r="E17" s="169">
        <v>1576782.67</v>
      </c>
      <c r="F17" s="169"/>
      <c r="G17" s="169"/>
      <c r="H17" s="169"/>
      <c r="I17" s="169"/>
      <c r="J17" s="169"/>
      <c r="K17" s="169"/>
      <c r="L17" s="169"/>
      <c r="M17" s="169"/>
      <c r="N17" s="169"/>
      <c r="O17" s="169"/>
    </row>
    <row r="18" ht="52.5" customHeight="1" spans="1:15">
      <c r="A18" s="171">
        <v>2101101</v>
      </c>
      <c r="B18" s="171" t="s">
        <v>112</v>
      </c>
      <c r="C18" s="169">
        <v>602298.95</v>
      </c>
      <c r="D18" s="169">
        <v>602298.95</v>
      </c>
      <c r="E18" s="169">
        <v>602298.95</v>
      </c>
      <c r="F18" s="169"/>
      <c r="G18" s="169"/>
      <c r="H18" s="169"/>
      <c r="I18" s="169"/>
      <c r="J18" s="169"/>
      <c r="K18" s="169"/>
      <c r="L18" s="169"/>
      <c r="M18" s="169"/>
      <c r="N18" s="169"/>
      <c r="O18" s="169"/>
    </row>
    <row r="19" ht="52.5" customHeight="1" spans="1:15">
      <c r="A19" s="171">
        <v>2101102</v>
      </c>
      <c r="B19" s="171" t="s">
        <v>113</v>
      </c>
      <c r="C19" s="169">
        <v>175233</v>
      </c>
      <c r="D19" s="169">
        <v>175233</v>
      </c>
      <c r="E19" s="169">
        <v>175233</v>
      </c>
      <c r="F19" s="169"/>
      <c r="G19" s="169"/>
      <c r="H19" s="169"/>
      <c r="I19" s="169"/>
      <c r="J19" s="169"/>
      <c r="K19" s="169"/>
      <c r="L19" s="169"/>
      <c r="M19" s="169"/>
      <c r="N19" s="169"/>
      <c r="O19" s="169"/>
    </row>
    <row r="20" ht="52.5" customHeight="1" spans="1:15">
      <c r="A20" s="171">
        <v>2101103</v>
      </c>
      <c r="B20" s="171" t="s">
        <v>114</v>
      </c>
      <c r="C20" s="169">
        <v>724649.17</v>
      </c>
      <c r="D20" s="169">
        <v>724649.17</v>
      </c>
      <c r="E20" s="169">
        <v>724649.17</v>
      </c>
      <c r="F20" s="169"/>
      <c r="G20" s="169"/>
      <c r="H20" s="169"/>
      <c r="I20" s="169"/>
      <c r="J20" s="169"/>
      <c r="K20" s="169"/>
      <c r="L20" s="169"/>
      <c r="M20" s="169"/>
      <c r="N20" s="169"/>
      <c r="O20" s="169"/>
    </row>
    <row r="21" ht="52.5" customHeight="1" spans="1:15">
      <c r="A21" s="171">
        <v>2101199</v>
      </c>
      <c r="B21" s="171" t="s">
        <v>115</v>
      </c>
      <c r="C21" s="169">
        <v>74601.55</v>
      </c>
      <c r="D21" s="169">
        <v>74601.55</v>
      </c>
      <c r="E21" s="169">
        <v>74601.55</v>
      </c>
      <c r="F21" s="169"/>
      <c r="G21" s="169"/>
      <c r="H21" s="169"/>
      <c r="I21" s="169"/>
      <c r="J21" s="169"/>
      <c r="K21" s="169"/>
      <c r="L21" s="169"/>
      <c r="M21" s="169"/>
      <c r="N21" s="169"/>
      <c r="O21" s="169"/>
    </row>
    <row r="22" ht="52.5" customHeight="1" spans="1:15">
      <c r="A22" s="168">
        <v>212</v>
      </c>
      <c r="B22" s="168" t="s">
        <v>116</v>
      </c>
      <c r="C22" s="169">
        <v>247727115.14</v>
      </c>
      <c r="D22" s="169">
        <v>206784097.66</v>
      </c>
      <c r="E22" s="169">
        <v>12261776.54</v>
      </c>
      <c r="F22" s="169">
        <v>194522321.12</v>
      </c>
      <c r="G22" s="169">
        <v>29742017.48</v>
      </c>
      <c r="H22" s="169"/>
      <c r="I22" s="169"/>
      <c r="J22" s="169">
        <v>11201000</v>
      </c>
      <c r="K22" s="169"/>
      <c r="L22" s="169"/>
      <c r="M22" s="169"/>
      <c r="N22" s="169"/>
      <c r="O22" s="169">
        <v>11201000</v>
      </c>
    </row>
    <row r="23" ht="52.5" customHeight="1" spans="1:15">
      <c r="A23" s="170">
        <v>21201</v>
      </c>
      <c r="B23" s="170" t="s">
        <v>117</v>
      </c>
      <c r="C23" s="169">
        <v>13952276.54</v>
      </c>
      <c r="D23" s="169">
        <v>13952276.54</v>
      </c>
      <c r="E23" s="169">
        <v>12261776.54</v>
      </c>
      <c r="F23" s="169">
        <v>1690500</v>
      </c>
      <c r="G23" s="169"/>
      <c r="H23" s="169"/>
      <c r="I23" s="169"/>
      <c r="J23" s="169"/>
      <c r="K23" s="169"/>
      <c r="L23" s="169"/>
      <c r="M23" s="169"/>
      <c r="N23" s="169"/>
      <c r="O23" s="169"/>
    </row>
    <row r="24" ht="52.5" customHeight="1" spans="1:15">
      <c r="A24" s="171">
        <v>2120101</v>
      </c>
      <c r="B24" s="171" t="s">
        <v>118</v>
      </c>
      <c r="C24" s="169">
        <v>13952276.54</v>
      </c>
      <c r="D24" s="169">
        <v>13952276.54</v>
      </c>
      <c r="E24" s="169">
        <v>12261776.54</v>
      </c>
      <c r="F24" s="169">
        <v>1690500</v>
      </c>
      <c r="G24" s="169"/>
      <c r="H24" s="169"/>
      <c r="I24" s="169"/>
      <c r="J24" s="169"/>
      <c r="K24" s="169"/>
      <c r="L24" s="169"/>
      <c r="M24" s="169"/>
      <c r="N24" s="169"/>
      <c r="O24" s="169"/>
    </row>
    <row r="25" ht="52.5" customHeight="1" spans="1:15">
      <c r="A25" s="170">
        <v>21203</v>
      </c>
      <c r="B25" s="170" t="s">
        <v>119</v>
      </c>
      <c r="C25" s="169">
        <v>96900791.12</v>
      </c>
      <c r="D25" s="169">
        <v>86699791.12</v>
      </c>
      <c r="E25" s="169"/>
      <c r="F25" s="169">
        <v>86699791.12</v>
      </c>
      <c r="G25" s="169"/>
      <c r="H25" s="169"/>
      <c r="I25" s="169"/>
      <c r="J25" s="169">
        <v>10201000</v>
      </c>
      <c r="K25" s="169"/>
      <c r="L25" s="169"/>
      <c r="M25" s="169"/>
      <c r="N25" s="169"/>
      <c r="O25" s="169">
        <v>10201000</v>
      </c>
    </row>
    <row r="26" s="160" customFormat="1" ht="52.5" customHeight="1" spans="1:15">
      <c r="A26" s="172">
        <v>2120399</v>
      </c>
      <c r="B26" s="172" t="s">
        <v>120</v>
      </c>
      <c r="C26" s="173">
        <v>96900791.12</v>
      </c>
      <c r="D26" s="173">
        <v>86699791.12</v>
      </c>
      <c r="E26" s="173"/>
      <c r="F26" s="173">
        <v>86699791.12</v>
      </c>
      <c r="G26" s="173"/>
      <c r="H26" s="173"/>
      <c r="I26" s="173"/>
      <c r="J26" s="173">
        <v>10201000</v>
      </c>
      <c r="K26" s="173"/>
      <c r="L26" s="173"/>
      <c r="M26" s="173"/>
      <c r="N26" s="173"/>
      <c r="O26" s="173">
        <v>10201000</v>
      </c>
    </row>
    <row r="27" ht="52.5" customHeight="1" spans="1:15">
      <c r="A27" s="170">
        <v>21205</v>
      </c>
      <c r="B27" s="170" t="s">
        <v>121</v>
      </c>
      <c r="C27" s="169">
        <v>107132030</v>
      </c>
      <c r="D27" s="169">
        <v>106132030</v>
      </c>
      <c r="E27" s="169"/>
      <c r="F27" s="169">
        <v>106132030</v>
      </c>
      <c r="G27" s="169"/>
      <c r="H27" s="169"/>
      <c r="I27" s="169"/>
      <c r="J27" s="169">
        <v>1000000</v>
      </c>
      <c r="K27" s="169"/>
      <c r="L27" s="169"/>
      <c r="M27" s="169"/>
      <c r="N27" s="169"/>
      <c r="O27" s="169">
        <v>1000000</v>
      </c>
    </row>
    <row r="28" s="160" customFormat="1" ht="52.5" customHeight="1" spans="1:15">
      <c r="A28" s="172">
        <v>2120501</v>
      </c>
      <c r="B28" s="172" t="s">
        <v>121</v>
      </c>
      <c r="C28" s="173">
        <v>107132030</v>
      </c>
      <c r="D28" s="173">
        <v>106132030</v>
      </c>
      <c r="E28" s="173"/>
      <c r="F28" s="173">
        <v>106132030</v>
      </c>
      <c r="G28" s="173"/>
      <c r="H28" s="173"/>
      <c r="I28" s="173"/>
      <c r="J28" s="173">
        <v>1000000</v>
      </c>
      <c r="K28" s="173"/>
      <c r="L28" s="173"/>
      <c r="M28" s="173"/>
      <c r="N28" s="173"/>
      <c r="O28" s="173">
        <v>1000000</v>
      </c>
    </row>
    <row r="29" ht="52.5" customHeight="1" spans="1:15">
      <c r="A29" s="170">
        <v>21208</v>
      </c>
      <c r="B29" s="170" t="s">
        <v>122</v>
      </c>
      <c r="C29" s="169">
        <v>10262017.48</v>
      </c>
      <c r="D29" s="169"/>
      <c r="E29" s="169"/>
      <c r="F29" s="169"/>
      <c r="G29" s="169">
        <v>10262017.48</v>
      </c>
      <c r="H29" s="169"/>
      <c r="I29" s="169"/>
      <c r="J29" s="169"/>
      <c r="K29" s="169"/>
      <c r="L29" s="169"/>
      <c r="M29" s="169"/>
      <c r="N29" s="169"/>
      <c r="O29" s="169"/>
    </row>
    <row r="30" ht="52.5" customHeight="1" spans="1:15">
      <c r="A30" s="171">
        <v>2120804</v>
      </c>
      <c r="B30" s="171" t="s">
        <v>123</v>
      </c>
      <c r="C30" s="169">
        <v>10262017.48</v>
      </c>
      <c r="D30" s="169"/>
      <c r="E30" s="169"/>
      <c r="F30" s="169"/>
      <c r="G30" s="169">
        <v>10262017.48</v>
      </c>
      <c r="H30" s="169"/>
      <c r="I30" s="169"/>
      <c r="J30" s="169"/>
      <c r="K30" s="169"/>
      <c r="L30" s="169"/>
      <c r="M30" s="169"/>
      <c r="N30" s="169"/>
      <c r="O30" s="169"/>
    </row>
    <row r="31" ht="52.5" customHeight="1" spans="1:15">
      <c r="A31" s="170">
        <v>21214</v>
      </c>
      <c r="B31" s="170" t="s">
        <v>124</v>
      </c>
      <c r="C31" s="169">
        <v>19480000</v>
      </c>
      <c r="D31" s="169"/>
      <c r="E31" s="169"/>
      <c r="F31" s="169"/>
      <c r="G31" s="169">
        <v>19480000</v>
      </c>
      <c r="H31" s="169"/>
      <c r="I31" s="169"/>
      <c r="J31" s="169"/>
      <c r="K31" s="169"/>
      <c r="L31" s="169"/>
      <c r="M31" s="169"/>
      <c r="N31" s="169"/>
      <c r="O31" s="169"/>
    </row>
    <row r="32" ht="52.5" customHeight="1" spans="1:15">
      <c r="A32" s="171">
        <v>2121401</v>
      </c>
      <c r="B32" s="171" t="s">
        <v>125</v>
      </c>
      <c r="C32" s="169">
        <v>19480000</v>
      </c>
      <c r="D32" s="169"/>
      <c r="E32" s="169"/>
      <c r="F32" s="169"/>
      <c r="G32" s="169">
        <v>19480000</v>
      </c>
      <c r="H32" s="169"/>
      <c r="I32" s="169"/>
      <c r="J32" s="169"/>
      <c r="K32" s="169"/>
      <c r="L32" s="169"/>
      <c r="M32" s="169"/>
      <c r="N32" s="169"/>
      <c r="O32" s="169"/>
    </row>
    <row r="33" ht="52.5" customHeight="1" spans="1:15">
      <c r="A33" s="168">
        <v>221</v>
      </c>
      <c r="B33" s="168" t="s">
        <v>126</v>
      </c>
      <c r="C33" s="169">
        <v>6894691.81</v>
      </c>
      <c r="D33" s="169">
        <v>6894691.81</v>
      </c>
      <c r="E33" s="169">
        <v>1290265.66</v>
      </c>
      <c r="F33" s="169">
        <v>5604426.15</v>
      </c>
      <c r="G33" s="169"/>
      <c r="H33" s="169"/>
      <c r="I33" s="169"/>
      <c r="J33" s="169"/>
      <c r="K33" s="169"/>
      <c r="L33" s="169"/>
      <c r="M33" s="169"/>
      <c r="N33" s="169"/>
      <c r="O33" s="169"/>
    </row>
    <row r="34" ht="52.5" customHeight="1" spans="1:15">
      <c r="A34" s="170">
        <v>22101</v>
      </c>
      <c r="B34" s="170" t="s">
        <v>127</v>
      </c>
      <c r="C34" s="169">
        <v>5604426.15</v>
      </c>
      <c r="D34" s="169">
        <v>5604426.15</v>
      </c>
      <c r="E34" s="169"/>
      <c r="F34" s="169">
        <v>5604426.15</v>
      </c>
      <c r="G34" s="169"/>
      <c r="H34" s="169"/>
      <c r="I34" s="169"/>
      <c r="J34" s="169"/>
      <c r="K34" s="169"/>
      <c r="L34" s="169"/>
      <c r="M34" s="169"/>
      <c r="N34" s="169"/>
      <c r="O34" s="169"/>
    </row>
    <row r="35" ht="52.5" customHeight="1" spans="1:15">
      <c r="A35" s="171">
        <v>2210103</v>
      </c>
      <c r="B35" s="171" t="s">
        <v>128</v>
      </c>
      <c r="C35" s="169">
        <v>930046.5</v>
      </c>
      <c r="D35" s="169">
        <v>930046.5</v>
      </c>
      <c r="E35" s="169"/>
      <c r="F35" s="169">
        <v>930046.5</v>
      </c>
      <c r="G35" s="169"/>
      <c r="H35" s="169"/>
      <c r="I35" s="169"/>
      <c r="J35" s="169"/>
      <c r="K35" s="169"/>
      <c r="L35" s="169"/>
      <c r="M35" s="169"/>
      <c r="N35" s="169"/>
      <c r="O35" s="169"/>
    </row>
    <row r="36" ht="52.5" customHeight="1" spans="1:15">
      <c r="A36" s="171">
        <v>2210105</v>
      </c>
      <c r="B36" s="171" t="s">
        <v>129</v>
      </c>
      <c r="C36" s="169">
        <v>2964294.15</v>
      </c>
      <c r="D36" s="169">
        <v>2964294.15</v>
      </c>
      <c r="E36" s="169"/>
      <c r="F36" s="169">
        <v>2964294.15</v>
      </c>
      <c r="G36" s="169"/>
      <c r="H36" s="169"/>
      <c r="I36" s="169"/>
      <c r="J36" s="169"/>
      <c r="K36" s="169"/>
      <c r="L36" s="169"/>
      <c r="M36" s="169"/>
      <c r="N36" s="169"/>
      <c r="O36" s="169"/>
    </row>
    <row r="37" ht="52.5" customHeight="1" spans="1:15">
      <c r="A37" s="171">
        <v>2210108</v>
      </c>
      <c r="B37" s="171" t="s">
        <v>130</v>
      </c>
      <c r="C37" s="169">
        <v>1710085.5</v>
      </c>
      <c r="D37" s="169">
        <v>1710085.5</v>
      </c>
      <c r="E37" s="169"/>
      <c r="F37" s="169">
        <v>1710085.5</v>
      </c>
      <c r="G37" s="169"/>
      <c r="H37" s="169"/>
      <c r="I37" s="169"/>
      <c r="J37" s="169"/>
      <c r="K37" s="169"/>
      <c r="L37" s="169"/>
      <c r="M37" s="169"/>
      <c r="N37" s="169"/>
      <c r="O37" s="169"/>
    </row>
    <row r="38" ht="52.5" customHeight="1" spans="1:15">
      <c r="A38" s="170">
        <v>22102</v>
      </c>
      <c r="B38" s="170" t="s">
        <v>131</v>
      </c>
      <c r="C38" s="169">
        <v>1290265.66</v>
      </c>
      <c r="D38" s="169">
        <v>1290265.66</v>
      </c>
      <c r="E38" s="169">
        <v>1290265.66</v>
      </c>
      <c r="F38" s="169"/>
      <c r="G38" s="169"/>
      <c r="H38" s="169"/>
      <c r="I38" s="169"/>
      <c r="J38" s="169"/>
      <c r="K38" s="169"/>
      <c r="L38" s="169"/>
      <c r="M38" s="169"/>
      <c r="N38" s="169"/>
      <c r="O38" s="169"/>
    </row>
    <row r="39" ht="52.5" customHeight="1" spans="1:15">
      <c r="A39" s="171">
        <v>2210201</v>
      </c>
      <c r="B39" s="171" t="s">
        <v>132</v>
      </c>
      <c r="C39" s="169">
        <v>1290265.66</v>
      </c>
      <c r="D39" s="169">
        <v>1290265.66</v>
      </c>
      <c r="E39" s="169">
        <v>1290265.66</v>
      </c>
      <c r="F39" s="169"/>
      <c r="G39" s="169"/>
      <c r="H39" s="169"/>
      <c r="I39" s="169"/>
      <c r="J39" s="169"/>
      <c r="K39" s="169"/>
      <c r="L39" s="169"/>
      <c r="M39" s="169"/>
      <c r="N39" s="169"/>
      <c r="O39" s="169"/>
    </row>
    <row r="40" ht="30" customHeight="1" spans="1:15">
      <c r="A40" s="167" t="s">
        <v>56</v>
      </c>
      <c r="B40" s="167"/>
      <c r="C40" s="169">
        <v>258206415.33</v>
      </c>
      <c r="D40" s="169">
        <v>217263397.85</v>
      </c>
      <c r="E40" s="169">
        <v>17108738.58</v>
      </c>
      <c r="F40" s="169">
        <v>200154659.27</v>
      </c>
      <c r="G40" s="169">
        <v>29742017.48</v>
      </c>
      <c r="H40" s="169"/>
      <c r="I40" s="169"/>
      <c r="J40" s="169">
        <v>11201000</v>
      </c>
      <c r="K40" s="169"/>
      <c r="L40" s="169"/>
      <c r="M40" s="169"/>
      <c r="N40" s="169"/>
      <c r="O40" s="169">
        <v>11201000</v>
      </c>
    </row>
  </sheetData>
  <mergeCells count="13">
    <mergeCell ref="N1:O1"/>
    <mergeCell ref="A2:O2"/>
    <mergeCell ref="A3:F3"/>
    <mergeCell ref="N3:O3"/>
    <mergeCell ref="D4:F4"/>
    <mergeCell ref="J4:O4"/>
    <mergeCell ref="A40:B4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36" sqref="D36"/>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7"/>
      <c r="B1" s="47"/>
      <c r="C1" s="47"/>
      <c r="D1" s="83" t="s">
        <v>133</v>
      </c>
    </row>
    <row r="2" ht="30.75" customHeight="1" spans="1:4">
      <c r="A2" s="153" t="str">
        <f>"2026"&amp;"年部门财政拨款收支预算总表"</f>
        <v>2026年部门财政拨款收支预算总表</v>
      </c>
      <c r="B2" s="153"/>
      <c r="C2" s="153"/>
      <c r="D2" s="153"/>
    </row>
    <row r="3" ht="18.75" customHeight="1" spans="1:4">
      <c r="A3" s="32" t="str">
        <f>"单位名称："&amp;"瑞丽市住房和城乡建设局"</f>
        <v>单位名称：瑞丽市住房和城乡建设局</v>
      </c>
      <c r="B3" s="154"/>
      <c r="C3" s="154"/>
      <c r="D3" s="84" t="s">
        <v>1</v>
      </c>
    </row>
    <row r="4" ht="19.5" customHeight="1" spans="1:4">
      <c r="A4" s="12" t="s">
        <v>134</v>
      </c>
      <c r="B4" s="14"/>
      <c r="C4" s="12" t="s">
        <v>135</v>
      </c>
      <c r="D4" s="14"/>
    </row>
    <row r="5" ht="21.75" customHeight="1" spans="1:4">
      <c r="A5" s="73" t="s">
        <v>136</v>
      </c>
      <c r="B5" s="11" t="s">
        <v>137</v>
      </c>
      <c r="C5" s="73" t="s">
        <v>138</v>
      </c>
      <c r="D5" s="11" t="s">
        <v>137</v>
      </c>
    </row>
    <row r="6" ht="17.25" customHeight="1" spans="1:4">
      <c r="A6" s="74"/>
      <c r="B6" s="18"/>
      <c r="C6" s="74"/>
      <c r="D6" s="18"/>
    </row>
    <row r="7" ht="19.5" customHeight="1" spans="1:4">
      <c r="A7" s="80" t="s">
        <v>139</v>
      </c>
      <c r="B7" s="23">
        <v>247005415.33</v>
      </c>
      <c r="C7" s="80" t="s">
        <v>140</v>
      </c>
      <c r="D7" s="23">
        <v>247005415.33</v>
      </c>
    </row>
    <row r="8" ht="19.5" customHeight="1" spans="1:4">
      <c r="A8" s="80" t="s">
        <v>141</v>
      </c>
      <c r="B8" s="23">
        <v>217263397.85</v>
      </c>
      <c r="C8" s="155" t="s">
        <v>142</v>
      </c>
      <c r="D8" s="23"/>
    </row>
    <row r="9" ht="19.5" customHeight="1" spans="1:4">
      <c r="A9" s="156" t="s">
        <v>143</v>
      </c>
      <c r="B9" s="23">
        <v>29742017.48</v>
      </c>
      <c r="C9" s="155" t="s">
        <v>144</v>
      </c>
      <c r="D9" s="23"/>
    </row>
    <row r="10" ht="19.5" customHeight="1" spans="1:4">
      <c r="A10" s="156" t="s">
        <v>145</v>
      </c>
      <c r="B10" s="23"/>
      <c r="C10" s="155" t="s">
        <v>146</v>
      </c>
      <c r="D10" s="23"/>
    </row>
    <row r="11" ht="19.5" customHeight="1" spans="1:4">
      <c r="A11" s="156" t="s">
        <v>147</v>
      </c>
      <c r="B11" s="23"/>
      <c r="C11" s="155" t="s">
        <v>148</v>
      </c>
      <c r="D11" s="23"/>
    </row>
    <row r="12" ht="19.5" customHeight="1" spans="1:4">
      <c r="A12" s="156" t="s">
        <v>141</v>
      </c>
      <c r="B12" s="23"/>
      <c r="C12" s="155" t="s">
        <v>149</v>
      </c>
      <c r="D12" s="23"/>
    </row>
    <row r="13" ht="19.5" customHeight="1" spans="1:4">
      <c r="A13" s="156" t="s">
        <v>143</v>
      </c>
      <c r="B13" s="23"/>
      <c r="C13" s="155" t="s">
        <v>150</v>
      </c>
      <c r="D13" s="23"/>
    </row>
    <row r="14" ht="19.5" customHeight="1" spans="1:4">
      <c r="A14" s="156" t="s">
        <v>145</v>
      </c>
      <c r="B14" s="23"/>
      <c r="C14" s="155" t="s">
        <v>151</v>
      </c>
      <c r="D14" s="23"/>
    </row>
    <row r="15" ht="19.5" customHeight="1" spans="1:4">
      <c r="A15" s="157"/>
      <c r="B15" s="23"/>
      <c r="C15" s="155" t="s">
        <v>152</v>
      </c>
      <c r="D15" s="23">
        <v>2007825.71</v>
      </c>
    </row>
    <row r="16" ht="19.5" customHeight="1" spans="1:4">
      <c r="A16" s="157"/>
      <c r="B16" s="23"/>
      <c r="C16" s="155" t="s">
        <v>153</v>
      </c>
      <c r="D16" s="23">
        <v>1576782.67</v>
      </c>
    </row>
    <row r="17" ht="19.5" customHeight="1" spans="1:4">
      <c r="A17" s="157"/>
      <c r="B17" s="23"/>
      <c r="C17" s="155" t="s">
        <v>154</v>
      </c>
      <c r="D17" s="23"/>
    </row>
    <row r="18" ht="19.5" customHeight="1" spans="1:4">
      <c r="A18" s="157"/>
      <c r="B18" s="23"/>
      <c r="C18" s="155" t="s">
        <v>155</v>
      </c>
      <c r="D18" s="23">
        <v>236526115.14</v>
      </c>
    </row>
    <row r="19" ht="19.5" customHeight="1" spans="1:4">
      <c r="A19" s="157"/>
      <c r="B19" s="23"/>
      <c r="C19" s="155" t="s">
        <v>156</v>
      </c>
      <c r="D19" s="23"/>
    </row>
    <row r="20" ht="19.5" customHeight="1" spans="1:4">
      <c r="A20" s="80"/>
      <c r="B20" s="23"/>
      <c r="C20" s="155" t="s">
        <v>157</v>
      </c>
      <c r="D20" s="23"/>
    </row>
    <row r="21" ht="19.5" customHeight="1" spans="1:4">
      <c r="A21" s="80"/>
      <c r="B21" s="23"/>
      <c r="C21" s="80" t="s">
        <v>158</v>
      </c>
      <c r="D21" s="23"/>
    </row>
    <row r="22" ht="19.5" customHeight="1" spans="1:4">
      <c r="A22" s="80"/>
      <c r="B22" s="23"/>
      <c r="C22" s="80" t="s">
        <v>159</v>
      </c>
      <c r="D22" s="23"/>
    </row>
    <row r="23" ht="19.5" customHeight="1" spans="1:4">
      <c r="A23" s="80"/>
      <c r="B23" s="23"/>
      <c r="C23" s="80" t="s">
        <v>160</v>
      </c>
      <c r="D23" s="23"/>
    </row>
    <row r="24" ht="19.5" customHeight="1" spans="1:4">
      <c r="A24" s="80"/>
      <c r="B24" s="23"/>
      <c r="C24" s="80" t="s">
        <v>161</v>
      </c>
      <c r="D24" s="23"/>
    </row>
    <row r="25" ht="19.5" customHeight="1" spans="1:4">
      <c r="A25" s="80"/>
      <c r="B25" s="23"/>
      <c r="C25" s="80" t="s">
        <v>162</v>
      </c>
      <c r="D25" s="23"/>
    </row>
    <row r="26" ht="19.5" customHeight="1" spans="1:4">
      <c r="A26" s="155"/>
      <c r="B26" s="23"/>
      <c r="C26" s="80" t="s">
        <v>163</v>
      </c>
      <c r="D26" s="23">
        <v>6894691.81</v>
      </c>
    </row>
    <row r="27" ht="19.5" customHeight="1" spans="1:4">
      <c r="A27" s="80"/>
      <c r="B27" s="23"/>
      <c r="C27" s="80" t="s">
        <v>164</v>
      </c>
      <c r="D27" s="23"/>
    </row>
    <row r="28" customHeight="1" spans="1:4">
      <c r="A28" s="80"/>
      <c r="B28" s="23"/>
      <c r="C28" s="156" t="s">
        <v>165</v>
      </c>
      <c r="D28" s="23"/>
    </row>
    <row r="29" ht="19.5" customHeight="1" spans="1:4">
      <c r="A29" s="80"/>
      <c r="B29" s="23"/>
      <c r="C29" s="80" t="s">
        <v>166</v>
      </c>
      <c r="D29" s="23"/>
    </row>
    <row r="30" ht="19.5" customHeight="1" spans="1:4">
      <c r="A30" s="155"/>
      <c r="B30" s="23"/>
      <c r="C30" s="80" t="s">
        <v>167</v>
      </c>
      <c r="D30" s="23"/>
    </row>
    <row r="31" ht="18" customHeight="1" spans="1:4">
      <c r="A31" s="155"/>
      <c r="B31" s="23"/>
      <c r="C31" s="80" t="s">
        <v>168</v>
      </c>
      <c r="D31" s="23"/>
    </row>
    <row r="32" ht="18" customHeight="1" spans="1:4">
      <c r="A32" s="155"/>
      <c r="B32" s="23"/>
      <c r="C32" s="156" t="s">
        <v>169</v>
      </c>
      <c r="D32" s="23"/>
    </row>
    <row r="33" ht="18" customHeight="1" spans="1:4">
      <c r="A33" s="155"/>
      <c r="B33" s="23"/>
      <c r="C33" s="156" t="s">
        <v>170</v>
      </c>
      <c r="D33" s="23"/>
    </row>
    <row r="34" ht="19.5" customHeight="1" spans="1:4">
      <c r="A34" s="155"/>
      <c r="B34" s="158"/>
      <c r="C34" s="80" t="s">
        <v>171</v>
      </c>
      <c r="D34" s="158"/>
    </row>
    <row r="35" ht="19.5" customHeight="1" spans="1:4">
      <c r="A35" s="155"/>
      <c r="B35" s="23"/>
      <c r="C35" s="80" t="s">
        <v>172</v>
      </c>
      <c r="D35" s="23"/>
    </row>
    <row r="36" ht="19.5" customHeight="1" spans="1:4">
      <c r="A36" s="159" t="s">
        <v>50</v>
      </c>
      <c r="B36" s="23">
        <v>247005415.33</v>
      </c>
      <c r="C36" s="159" t="s">
        <v>51</v>
      </c>
      <c r="D36" s="23">
        <v>247005415.33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6"/>
  <sheetViews>
    <sheetView showGridLines="0" showZeros="0" workbookViewId="0">
      <selection activeCell="G36" sqref="G36"/>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19"/>
      <c r="B1" s="119"/>
      <c r="C1" s="119"/>
      <c r="D1" s="119"/>
      <c r="E1" s="119"/>
      <c r="F1" s="119"/>
      <c r="G1" s="123" t="s">
        <v>173</v>
      </c>
    </row>
    <row r="2" ht="33" customHeight="1" spans="1:7">
      <c r="A2" s="146" t="str">
        <f>"2026"&amp;"年一般公共预算支出预算表（按功能科目分类）"</f>
        <v>2026年一般公共预算支出预算表（按功能科目分类）</v>
      </c>
      <c r="B2" s="146"/>
      <c r="C2" s="146"/>
      <c r="D2" s="146"/>
      <c r="E2" s="146"/>
      <c r="F2" s="146"/>
      <c r="G2" s="146"/>
    </row>
    <row r="3" ht="18.75" customHeight="1" spans="1:7">
      <c r="A3" s="147" t="str">
        <f>"单位名称："&amp;"瑞丽市住房和城乡建设局"</f>
        <v>单位名称：瑞丽市住房和城乡建设局</v>
      </c>
      <c r="B3" s="147"/>
      <c r="C3" s="119"/>
      <c r="D3" s="119"/>
      <c r="E3" s="119"/>
      <c r="F3" s="119"/>
      <c r="G3" s="123" t="s">
        <v>1</v>
      </c>
    </row>
    <row r="4" ht="18.75" customHeight="1" spans="1:7">
      <c r="A4" s="148" t="s">
        <v>174</v>
      </c>
      <c r="B4" s="148"/>
      <c r="C4" s="148" t="s">
        <v>56</v>
      </c>
      <c r="D4" s="148" t="s">
        <v>80</v>
      </c>
      <c r="E4" s="148"/>
      <c r="F4" s="148"/>
      <c r="G4" s="148" t="s">
        <v>81</v>
      </c>
    </row>
    <row r="5" ht="18.75" customHeight="1" spans="1:7">
      <c r="A5" s="148" t="s">
        <v>76</v>
      </c>
      <c r="B5" s="148" t="s">
        <v>77</v>
      </c>
      <c r="C5" s="148"/>
      <c r="D5" s="148" t="s">
        <v>59</v>
      </c>
      <c r="E5" s="148" t="s">
        <v>175</v>
      </c>
      <c r="F5" s="148" t="s">
        <v>176</v>
      </c>
      <c r="G5" s="148"/>
    </row>
    <row r="6" ht="18.75" customHeight="1" spans="1:7">
      <c r="A6" s="148" t="s">
        <v>87</v>
      </c>
      <c r="B6" s="148" t="s">
        <v>88</v>
      </c>
      <c r="C6" s="148" t="s">
        <v>89</v>
      </c>
      <c r="D6" s="148" t="s">
        <v>90</v>
      </c>
      <c r="E6" s="148" t="s">
        <v>91</v>
      </c>
      <c r="F6" s="148" t="s">
        <v>92</v>
      </c>
      <c r="G6" s="148" t="s">
        <v>93</v>
      </c>
    </row>
    <row r="7" ht="18.75" customHeight="1" spans="1:7">
      <c r="A7" s="149" t="s">
        <v>177</v>
      </c>
      <c r="B7" s="149" t="s">
        <v>102</v>
      </c>
      <c r="C7" s="150">
        <v>2007825.71</v>
      </c>
      <c r="D7" s="150">
        <v>1979913.71</v>
      </c>
      <c r="E7" s="150">
        <v>1921713.71</v>
      </c>
      <c r="F7" s="150">
        <v>58200</v>
      </c>
      <c r="G7" s="150">
        <v>27912</v>
      </c>
    </row>
    <row r="8" ht="18.75" customHeight="1" spans="1:7">
      <c r="A8" s="151" t="s">
        <v>178</v>
      </c>
      <c r="B8" s="151" t="s">
        <v>103</v>
      </c>
      <c r="C8" s="150">
        <v>1804775.76</v>
      </c>
      <c r="D8" s="150">
        <v>1804775.76</v>
      </c>
      <c r="E8" s="150">
        <v>1746575.76</v>
      </c>
      <c r="F8" s="150">
        <v>58200</v>
      </c>
      <c r="G8" s="150"/>
    </row>
    <row r="9" ht="18.75" customHeight="1" spans="1:7">
      <c r="A9" s="152" t="s">
        <v>179</v>
      </c>
      <c r="B9" s="152" t="s">
        <v>104</v>
      </c>
      <c r="C9" s="150">
        <v>31200</v>
      </c>
      <c r="D9" s="150">
        <v>31200</v>
      </c>
      <c r="E9" s="150"/>
      <c r="F9" s="150">
        <v>31200</v>
      </c>
      <c r="G9" s="150"/>
    </row>
    <row r="10" ht="18.75" customHeight="1" spans="1:7">
      <c r="A10" s="152" t="s">
        <v>180</v>
      </c>
      <c r="B10" s="152" t="s">
        <v>105</v>
      </c>
      <c r="C10" s="150">
        <v>27000</v>
      </c>
      <c r="D10" s="150">
        <v>27000</v>
      </c>
      <c r="E10" s="150"/>
      <c r="F10" s="150">
        <v>27000</v>
      </c>
      <c r="G10" s="150"/>
    </row>
    <row r="11" ht="18.75" customHeight="1" spans="1:7">
      <c r="A11" s="152" t="s">
        <v>181</v>
      </c>
      <c r="B11" s="152" t="s">
        <v>106</v>
      </c>
      <c r="C11" s="150">
        <v>1746575.76</v>
      </c>
      <c r="D11" s="150">
        <v>1746575.76</v>
      </c>
      <c r="E11" s="150">
        <v>1746575.76</v>
      </c>
      <c r="F11" s="150"/>
      <c r="G11" s="150"/>
    </row>
    <row r="12" ht="18.75" customHeight="1" spans="1:7">
      <c r="A12" s="151" t="s">
        <v>182</v>
      </c>
      <c r="B12" s="151" t="s">
        <v>107</v>
      </c>
      <c r="C12" s="150">
        <v>27912</v>
      </c>
      <c r="D12" s="150"/>
      <c r="E12" s="150"/>
      <c r="F12" s="150"/>
      <c r="G12" s="150">
        <v>27912</v>
      </c>
    </row>
    <row r="13" ht="18.75" customHeight="1" spans="1:7">
      <c r="A13" s="152" t="s">
        <v>183</v>
      </c>
      <c r="B13" s="152" t="s">
        <v>108</v>
      </c>
      <c r="C13" s="150">
        <v>27912</v>
      </c>
      <c r="D13" s="150"/>
      <c r="E13" s="150"/>
      <c r="F13" s="150"/>
      <c r="G13" s="150">
        <v>27912</v>
      </c>
    </row>
    <row r="14" ht="18.75" customHeight="1" spans="1:7">
      <c r="A14" s="151" t="s">
        <v>184</v>
      </c>
      <c r="B14" s="151" t="s">
        <v>109</v>
      </c>
      <c r="C14" s="150">
        <v>175137.95</v>
      </c>
      <c r="D14" s="150">
        <v>175137.95</v>
      </c>
      <c r="E14" s="150">
        <v>175137.95</v>
      </c>
      <c r="F14" s="150"/>
      <c r="G14" s="150"/>
    </row>
    <row r="15" ht="18.75" customHeight="1" spans="1:7">
      <c r="A15" s="152" t="s">
        <v>185</v>
      </c>
      <c r="B15" s="152" t="s">
        <v>109</v>
      </c>
      <c r="C15" s="150">
        <v>175137.95</v>
      </c>
      <c r="D15" s="150">
        <v>175137.95</v>
      </c>
      <c r="E15" s="150">
        <v>175137.95</v>
      </c>
      <c r="F15" s="150"/>
      <c r="G15" s="150"/>
    </row>
    <row r="16" ht="18.75" customHeight="1" spans="1:7">
      <c r="A16" s="149" t="s">
        <v>186</v>
      </c>
      <c r="B16" s="149" t="s">
        <v>110</v>
      </c>
      <c r="C16" s="150">
        <v>1576782.67</v>
      </c>
      <c r="D16" s="150">
        <v>1576782.67</v>
      </c>
      <c r="E16" s="150">
        <v>1576782.67</v>
      </c>
      <c r="F16" s="150"/>
      <c r="G16" s="150"/>
    </row>
    <row r="17" ht="18.75" customHeight="1" spans="1:7">
      <c r="A17" s="151" t="s">
        <v>187</v>
      </c>
      <c r="B17" s="151" t="s">
        <v>111</v>
      </c>
      <c r="C17" s="150">
        <v>1576782.67</v>
      </c>
      <c r="D17" s="150">
        <v>1576782.67</v>
      </c>
      <c r="E17" s="150">
        <v>1576782.67</v>
      </c>
      <c r="F17" s="150"/>
      <c r="G17" s="150"/>
    </row>
    <row r="18" ht="18.75" customHeight="1" spans="1:7">
      <c r="A18" s="152" t="s">
        <v>188</v>
      </c>
      <c r="B18" s="152" t="s">
        <v>112</v>
      </c>
      <c r="C18" s="150">
        <v>602298.95</v>
      </c>
      <c r="D18" s="150">
        <v>602298.95</v>
      </c>
      <c r="E18" s="150">
        <v>602298.95</v>
      </c>
      <c r="F18" s="150"/>
      <c r="G18" s="150"/>
    </row>
    <row r="19" ht="18.75" customHeight="1" spans="1:7">
      <c r="A19" s="152" t="s">
        <v>189</v>
      </c>
      <c r="B19" s="152" t="s">
        <v>113</v>
      </c>
      <c r="C19" s="150">
        <v>175233</v>
      </c>
      <c r="D19" s="150">
        <v>175233</v>
      </c>
      <c r="E19" s="150">
        <v>175233</v>
      </c>
      <c r="F19" s="150"/>
      <c r="G19" s="150"/>
    </row>
    <row r="20" ht="18.75" customHeight="1" spans="1:7">
      <c r="A20" s="152" t="s">
        <v>190</v>
      </c>
      <c r="B20" s="152" t="s">
        <v>114</v>
      </c>
      <c r="C20" s="150">
        <v>724649.17</v>
      </c>
      <c r="D20" s="150">
        <v>724649.17</v>
      </c>
      <c r="E20" s="150">
        <v>724649.17</v>
      </c>
      <c r="F20" s="150"/>
      <c r="G20" s="150"/>
    </row>
    <row r="21" ht="18.75" customHeight="1" spans="1:7">
      <c r="A21" s="152" t="s">
        <v>191</v>
      </c>
      <c r="B21" s="152" t="s">
        <v>115</v>
      </c>
      <c r="C21" s="150">
        <v>74601.55</v>
      </c>
      <c r="D21" s="150">
        <v>74601.55</v>
      </c>
      <c r="E21" s="150">
        <v>74601.55</v>
      </c>
      <c r="F21" s="150"/>
      <c r="G21" s="150"/>
    </row>
    <row r="22" ht="18.75" customHeight="1" spans="1:7">
      <c r="A22" s="149" t="s">
        <v>192</v>
      </c>
      <c r="B22" s="149" t="s">
        <v>116</v>
      </c>
      <c r="C22" s="150">
        <v>206784097.66</v>
      </c>
      <c r="D22" s="150">
        <v>12261776.54</v>
      </c>
      <c r="E22" s="150">
        <v>11309428.3</v>
      </c>
      <c r="F22" s="150">
        <v>952348.24</v>
      </c>
      <c r="G22" s="150">
        <v>194522321.12</v>
      </c>
    </row>
    <row r="23" ht="18.75" customHeight="1" spans="1:7">
      <c r="A23" s="151" t="s">
        <v>193</v>
      </c>
      <c r="B23" s="151" t="s">
        <v>117</v>
      </c>
      <c r="C23" s="150">
        <v>13952276.54</v>
      </c>
      <c r="D23" s="150">
        <v>12261776.54</v>
      </c>
      <c r="E23" s="150">
        <v>11309428.3</v>
      </c>
      <c r="F23" s="150">
        <v>952348.24</v>
      </c>
      <c r="G23" s="150">
        <v>1690500</v>
      </c>
    </row>
    <row r="24" ht="18.75" customHeight="1" spans="1:7">
      <c r="A24" s="152" t="s">
        <v>194</v>
      </c>
      <c r="B24" s="152" t="s">
        <v>118</v>
      </c>
      <c r="C24" s="150">
        <v>13952276.54</v>
      </c>
      <c r="D24" s="150">
        <v>12261776.54</v>
      </c>
      <c r="E24" s="150">
        <v>11309428.3</v>
      </c>
      <c r="F24" s="150">
        <v>952348.24</v>
      </c>
      <c r="G24" s="150">
        <v>1690500</v>
      </c>
    </row>
    <row r="25" ht="18.75" customHeight="1" spans="1:7">
      <c r="A25" s="151" t="s">
        <v>195</v>
      </c>
      <c r="B25" s="151" t="s">
        <v>119</v>
      </c>
      <c r="C25" s="150">
        <v>86699791.12</v>
      </c>
      <c r="D25" s="150"/>
      <c r="E25" s="150"/>
      <c r="F25" s="150"/>
      <c r="G25" s="150">
        <v>86699791.12</v>
      </c>
    </row>
    <row r="26" ht="18.75" customHeight="1" spans="1:7">
      <c r="A26" s="152" t="s">
        <v>196</v>
      </c>
      <c r="B26" s="152" t="s">
        <v>120</v>
      </c>
      <c r="C26" s="150">
        <v>86699791.12</v>
      </c>
      <c r="D26" s="150"/>
      <c r="E26" s="150"/>
      <c r="F26" s="150"/>
      <c r="G26" s="150">
        <v>86699791.12</v>
      </c>
    </row>
    <row r="27" ht="18.75" customHeight="1" spans="1:7">
      <c r="A27" s="151" t="s">
        <v>197</v>
      </c>
      <c r="B27" s="151" t="s">
        <v>121</v>
      </c>
      <c r="C27" s="150">
        <v>106132030</v>
      </c>
      <c r="D27" s="150"/>
      <c r="E27" s="150"/>
      <c r="F27" s="150"/>
      <c r="G27" s="150">
        <v>106132030</v>
      </c>
    </row>
    <row r="28" ht="18.75" customHeight="1" spans="1:7">
      <c r="A28" s="152" t="s">
        <v>198</v>
      </c>
      <c r="B28" s="152" t="s">
        <v>121</v>
      </c>
      <c r="C28" s="150">
        <v>106132030</v>
      </c>
      <c r="D28" s="150"/>
      <c r="E28" s="150"/>
      <c r="F28" s="150"/>
      <c r="G28" s="150">
        <v>106132030</v>
      </c>
    </row>
    <row r="29" ht="18.75" customHeight="1" spans="1:7">
      <c r="A29" s="149" t="s">
        <v>199</v>
      </c>
      <c r="B29" s="149" t="s">
        <v>126</v>
      </c>
      <c r="C29" s="150">
        <v>6894691.81</v>
      </c>
      <c r="D29" s="150">
        <v>1290265.66</v>
      </c>
      <c r="E29" s="150">
        <v>1290265.66</v>
      </c>
      <c r="F29" s="150"/>
      <c r="G29" s="150">
        <v>5604426.15</v>
      </c>
    </row>
    <row r="30" ht="18.75" customHeight="1" spans="1:7">
      <c r="A30" s="151" t="s">
        <v>200</v>
      </c>
      <c r="B30" s="151" t="s">
        <v>127</v>
      </c>
      <c r="C30" s="150">
        <v>5604426.15</v>
      </c>
      <c r="D30" s="150"/>
      <c r="E30" s="150"/>
      <c r="F30" s="150"/>
      <c r="G30" s="150">
        <v>5604426.15</v>
      </c>
    </row>
    <row r="31" ht="18.75" customHeight="1" spans="1:7">
      <c r="A31" s="152" t="s">
        <v>201</v>
      </c>
      <c r="B31" s="152" t="s">
        <v>128</v>
      </c>
      <c r="C31" s="150">
        <v>930046.5</v>
      </c>
      <c r="D31" s="150"/>
      <c r="E31" s="150"/>
      <c r="F31" s="150"/>
      <c r="G31" s="150">
        <v>930046.5</v>
      </c>
    </row>
    <row r="32" ht="18.75" customHeight="1" spans="1:7">
      <c r="A32" s="152" t="s">
        <v>202</v>
      </c>
      <c r="B32" s="152" t="s">
        <v>129</v>
      </c>
      <c r="C32" s="150">
        <v>2964294.15</v>
      </c>
      <c r="D32" s="150"/>
      <c r="E32" s="150"/>
      <c r="F32" s="150"/>
      <c r="G32" s="150">
        <v>2964294.15</v>
      </c>
    </row>
    <row r="33" ht="18.75" customHeight="1" spans="1:7">
      <c r="A33" s="152" t="s">
        <v>203</v>
      </c>
      <c r="B33" s="152" t="s">
        <v>130</v>
      </c>
      <c r="C33" s="150">
        <v>1710085.5</v>
      </c>
      <c r="D33" s="150"/>
      <c r="E33" s="150"/>
      <c r="F33" s="150"/>
      <c r="G33" s="150">
        <v>1710085.5</v>
      </c>
    </row>
    <row r="34" ht="18.75" customHeight="1" spans="1:7">
      <c r="A34" s="151" t="s">
        <v>204</v>
      </c>
      <c r="B34" s="151" t="s">
        <v>131</v>
      </c>
      <c r="C34" s="150">
        <v>1290265.66</v>
      </c>
      <c r="D34" s="150">
        <v>1290265.66</v>
      </c>
      <c r="E34" s="150">
        <v>1290265.66</v>
      </c>
      <c r="F34" s="150"/>
      <c r="G34" s="150"/>
    </row>
    <row r="35" ht="18.75" customHeight="1" spans="1:7">
      <c r="A35" s="152" t="s">
        <v>205</v>
      </c>
      <c r="B35" s="152" t="s">
        <v>132</v>
      </c>
      <c r="C35" s="150">
        <v>1290265.66</v>
      </c>
      <c r="D35" s="150">
        <v>1290265.66</v>
      </c>
      <c r="E35" s="150">
        <v>1290265.66</v>
      </c>
      <c r="F35" s="150"/>
      <c r="G35" s="150"/>
    </row>
    <row r="36" ht="18.75" customHeight="1" spans="1:7">
      <c r="A36" s="148" t="s">
        <v>56</v>
      </c>
      <c r="B36" s="148"/>
      <c r="C36" s="150">
        <v>217263397.85</v>
      </c>
      <c r="D36" s="150">
        <v>17108738.58</v>
      </c>
      <c r="E36" s="150">
        <v>16098190.34</v>
      </c>
      <c r="F36" s="150">
        <v>1010548.24</v>
      </c>
      <c r="G36" s="150">
        <v>200154659.27</v>
      </c>
    </row>
  </sheetData>
  <mergeCells count="7">
    <mergeCell ref="A2:G2"/>
    <mergeCell ref="A3:C3"/>
    <mergeCell ref="A4:B4"/>
    <mergeCell ref="D4:F4"/>
    <mergeCell ref="A36:B36"/>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K23" sqref="K23"/>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7"/>
      <c r="B1" s="137"/>
      <c r="C1" s="138"/>
      <c r="D1" s="1"/>
      <c r="E1" s="1"/>
      <c r="F1" s="139" t="s">
        <v>206</v>
      </c>
    </row>
    <row r="2" ht="33.75" customHeight="1" spans="1:6">
      <c r="A2" s="140" t="str">
        <f>"2026"&amp;"年一般公共预算“三公”经费支出预算表"</f>
        <v>2026年一般公共预算“三公”经费支出预算表</v>
      </c>
      <c r="B2" s="140"/>
      <c r="C2" s="140"/>
      <c r="D2" s="140"/>
      <c r="E2" s="140"/>
      <c r="F2" s="140"/>
    </row>
    <row r="3" ht="21.75" customHeight="1" spans="1:6">
      <c r="A3" s="141" t="str">
        <f>"单位名称："&amp;"瑞丽市住房和城乡建设局"</f>
        <v>单位名称：瑞丽市住房和城乡建设局</v>
      </c>
      <c r="B3" s="137"/>
      <c r="C3" s="138"/>
      <c r="D3" s="3"/>
      <c r="E3" s="1"/>
      <c r="F3" s="139" t="s">
        <v>53</v>
      </c>
    </row>
    <row r="4" ht="19.5" customHeight="1" spans="1:6">
      <c r="A4" s="11" t="s">
        <v>207</v>
      </c>
      <c r="B4" s="73" t="s">
        <v>208</v>
      </c>
      <c r="C4" s="12" t="s">
        <v>209</v>
      </c>
      <c r="D4" s="13"/>
      <c r="E4" s="14"/>
      <c r="F4" s="73" t="s">
        <v>210</v>
      </c>
    </row>
    <row r="5" ht="19.5" customHeight="1" spans="1:6">
      <c r="A5" s="18"/>
      <c r="B5" s="74"/>
      <c r="C5" s="36" t="s">
        <v>59</v>
      </c>
      <c r="D5" s="36" t="s">
        <v>211</v>
      </c>
      <c r="E5" s="36" t="s">
        <v>212</v>
      </c>
      <c r="F5" s="74"/>
    </row>
    <row r="6" ht="18.75" customHeight="1" spans="1:6">
      <c r="A6" s="142">
        <v>1</v>
      </c>
      <c r="B6" s="142">
        <v>2</v>
      </c>
      <c r="C6" s="143">
        <v>3</v>
      </c>
      <c r="D6" s="142">
        <v>4</v>
      </c>
      <c r="E6" s="142">
        <v>5</v>
      </c>
      <c r="F6" s="142">
        <v>6</v>
      </c>
    </row>
    <row r="7" ht="24.75" customHeight="1" spans="1:6">
      <c r="A7" s="144">
        <v>149605</v>
      </c>
      <c r="B7" s="144"/>
      <c r="C7" s="145">
        <v>104737</v>
      </c>
      <c r="D7" s="144"/>
      <c r="E7" s="144">
        <v>104737</v>
      </c>
      <c r="F7" s="144">
        <v>44868</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17"/>
  <sheetViews>
    <sheetView showZeros="0" workbookViewId="0">
      <selection activeCell="Y16" sqref="Y16"/>
    </sheetView>
  </sheetViews>
  <sheetFormatPr defaultColWidth="10.2857142857143" defaultRowHeight="15" customHeight="1"/>
  <cols>
    <col min="1" max="2" width="12.4190476190476" customWidth="1"/>
    <col min="3" max="3" width="14.7142857142857" customWidth="1"/>
    <col min="4" max="4" width="9.42857142857143" customWidth="1"/>
    <col min="5" max="5" width="10.5714285714286" customWidth="1"/>
    <col min="6" max="6" width="7.14285714285714" customWidth="1"/>
    <col min="7" max="7" width="9.71428571428571" customWidth="1"/>
    <col min="8" max="8" width="13.4285714285714" customWidth="1"/>
    <col min="9" max="9" width="13.2857142857143" customWidth="1"/>
    <col min="10" max="10" width="6" customWidth="1"/>
    <col min="11" max="11" width="8.28571428571429" customWidth="1"/>
    <col min="12" max="12" width="13.5714285714286" customWidth="1"/>
    <col min="13" max="13" width="5.28571428571429"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2"/>
      <c r="B1" s="132"/>
      <c r="C1" s="132"/>
      <c r="D1" s="132"/>
      <c r="E1" s="132"/>
      <c r="F1" s="132"/>
      <c r="G1" s="132"/>
      <c r="H1" s="132"/>
      <c r="I1" s="132"/>
      <c r="J1" s="132"/>
      <c r="K1" s="132"/>
      <c r="L1" s="132"/>
      <c r="M1" s="132"/>
      <c r="N1" s="132"/>
      <c r="O1" s="132"/>
      <c r="P1" s="132"/>
      <c r="Q1" s="132"/>
      <c r="R1" s="132"/>
      <c r="S1" s="132"/>
      <c r="T1" s="135" t="s">
        <v>213</v>
      </c>
      <c r="U1" s="135"/>
      <c r="V1" s="135"/>
      <c r="W1" s="135"/>
    </row>
    <row r="2" ht="45.75" customHeight="1" spans="1:23">
      <c r="A2" s="133" t="str">
        <f>"2026"&amp;"年部门基本支出预算表"</f>
        <v>2026年部门基本支出预算表</v>
      </c>
      <c r="B2" s="133"/>
      <c r="C2" s="133"/>
      <c r="D2" s="133"/>
      <c r="E2" s="133"/>
      <c r="F2" s="133"/>
      <c r="G2" s="133"/>
      <c r="H2" s="133"/>
      <c r="I2" s="133"/>
      <c r="J2" s="133"/>
      <c r="K2" s="133"/>
      <c r="L2" s="133"/>
      <c r="M2" s="133"/>
      <c r="N2" s="133"/>
      <c r="O2" s="133"/>
      <c r="P2" s="133"/>
      <c r="Q2" s="133"/>
      <c r="R2" s="133"/>
      <c r="S2" s="133"/>
      <c r="T2" s="133"/>
      <c r="U2" s="133"/>
      <c r="V2" s="133"/>
      <c r="W2" s="133"/>
    </row>
    <row r="3" ht="18.75" customHeight="1" spans="1:23">
      <c r="A3" s="132" t="str">
        <f>"单位名称："&amp;"瑞丽市住房和城乡建设局"</f>
        <v>单位名称：瑞丽市住房和城乡建设局</v>
      </c>
      <c r="B3" s="132"/>
      <c r="C3" s="132"/>
      <c r="D3" s="132"/>
      <c r="E3" s="132"/>
      <c r="F3" s="132"/>
      <c r="G3" s="132"/>
      <c r="H3" s="132"/>
      <c r="I3" s="132"/>
      <c r="J3" s="132"/>
      <c r="K3" s="132"/>
      <c r="L3" s="132"/>
      <c r="M3" s="132"/>
      <c r="N3" s="132"/>
      <c r="O3" s="132"/>
      <c r="P3" s="132"/>
      <c r="Q3" s="132"/>
      <c r="R3" s="132"/>
      <c r="S3" s="132"/>
      <c r="T3" s="135" t="s">
        <v>53</v>
      </c>
      <c r="U3" s="135"/>
      <c r="V3" s="135"/>
      <c r="W3" s="135"/>
    </row>
    <row r="4" ht="18.75" customHeight="1" spans="1:23">
      <c r="A4" s="134" t="s">
        <v>214</v>
      </c>
      <c r="B4" s="134" t="s">
        <v>215</v>
      </c>
      <c r="C4" s="134" t="s">
        <v>216</v>
      </c>
      <c r="D4" s="134" t="s">
        <v>217</v>
      </c>
      <c r="E4" s="134" t="s">
        <v>218</v>
      </c>
      <c r="F4" s="134" t="s">
        <v>219</v>
      </c>
      <c r="G4" s="134" t="s">
        <v>220</v>
      </c>
      <c r="H4" s="134" t="s">
        <v>221</v>
      </c>
      <c r="I4" s="134"/>
      <c r="J4" s="134"/>
      <c r="K4" s="134"/>
      <c r="L4" s="134"/>
      <c r="M4" s="134"/>
      <c r="N4" s="134"/>
      <c r="O4" s="134"/>
      <c r="P4" s="134"/>
      <c r="Q4" s="134"/>
      <c r="R4" s="134"/>
      <c r="S4" s="134"/>
      <c r="T4" s="134"/>
      <c r="U4" s="134"/>
      <c r="V4" s="134"/>
      <c r="W4" s="134"/>
    </row>
    <row r="5" ht="28.3" customHeight="1" spans="1:23">
      <c r="A5" s="134"/>
      <c r="B5" s="134"/>
      <c r="C5" s="134"/>
      <c r="D5" s="134"/>
      <c r="E5" s="134"/>
      <c r="F5" s="134"/>
      <c r="G5" s="134"/>
      <c r="H5" s="134" t="s">
        <v>222</v>
      </c>
      <c r="I5" s="134" t="s">
        <v>60</v>
      </c>
      <c r="J5" s="134" t="s">
        <v>223</v>
      </c>
      <c r="K5" s="134" t="s">
        <v>224</v>
      </c>
      <c r="L5" s="134" t="s">
        <v>225</v>
      </c>
      <c r="M5" s="134" t="s">
        <v>226</v>
      </c>
      <c r="N5" s="134" t="s">
        <v>227</v>
      </c>
      <c r="O5" s="134" t="s">
        <v>61</v>
      </c>
      <c r="P5" s="134" t="s">
        <v>62</v>
      </c>
      <c r="Q5" s="134" t="s">
        <v>63</v>
      </c>
      <c r="R5" s="134" t="s">
        <v>79</v>
      </c>
      <c r="S5" s="134"/>
      <c r="T5" s="134"/>
      <c r="U5" s="134"/>
      <c r="V5" s="134"/>
      <c r="W5" s="134"/>
    </row>
    <row r="6" ht="24" customHeight="1" spans="1:23">
      <c r="A6" s="134"/>
      <c r="B6" s="134"/>
      <c r="C6" s="134"/>
      <c r="D6" s="134"/>
      <c r="E6" s="134"/>
      <c r="F6" s="134"/>
      <c r="G6" s="134"/>
      <c r="H6" s="134"/>
      <c r="I6" s="134" t="s">
        <v>228</v>
      </c>
      <c r="J6" s="134" t="s">
        <v>223</v>
      </c>
      <c r="K6" s="134" t="s">
        <v>224</v>
      </c>
      <c r="L6" s="134" t="s">
        <v>225</v>
      </c>
      <c r="M6" s="134" t="s">
        <v>226</v>
      </c>
      <c r="N6" s="134" t="s">
        <v>60</v>
      </c>
      <c r="O6" s="134" t="s">
        <v>61</v>
      </c>
      <c r="P6" s="134" t="s">
        <v>62</v>
      </c>
      <c r="Q6" s="134"/>
      <c r="R6" s="134" t="s">
        <v>59</v>
      </c>
      <c r="S6" s="134" t="s">
        <v>66</v>
      </c>
      <c r="T6" s="134" t="s">
        <v>67</v>
      </c>
      <c r="U6" s="134" t="s">
        <v>68</v>
      </c>
      <c r="V6" s="134" t="s">
        <v>69</v>
      </c>
      <c r="W6" s="134" t="s">
        <v>70</v>
      </c>
    </row>
    <row r="7" ht="32.05" customHeight="1" spans="1:23">
      <c r="A7" s="134"/>
      <c r="B7" s="134"/>
      <c r="C7" s="134"/>
      <c r="D7" s="134"/>
      <c r="E7" s="134"/>
      <c r="F7" s="134"/>
      <c r="G7" s="134"/>
      <c r="H7" s="134"/>
      <c r="I7" s="134" t="s">
        <v>59</v>
      </c>
      <c r="J7" s="134"/>
      <c r="K7" s="134"/>
      <c r="L7" s="134"/>
      <c r="M7" s="134"/>
      <c r="N7" s="134"/>
      <c r="O7" s="134"/>
      <c r="P7" s="134"/>
      <c r="Q7" s="134"/>
      <c r="R7" s="134"/>
      <c r="S7" s="134"/>
      <c r="T7" s="134"/>
      <c r="U7" s="134"/>
      <c r="V7" s="134"/>
      <c r="W7" s="134"/>
    </row>
    <row r="8" ht="18.75" customHeight="1" spans="1:23">
      <c r="A8" s="134" t="s">
        <v>87</v>
      </c>
      <c r="B8" s="134" t="s">
        <v>88</v>
      </c>
      <c r="C8" s="134" t="s">
        <v>89</v>
      </c>
      <c r="D8" s="134" t="s">
        <v>90</v>
      </c>
      <c r="E8" s="134" t="s">
        <v>91</v>
      </c>
      <c r="F8" s="134" t="s">
        <v>92</v>
      </c>
      <c r="G8" s="134" t="s">
        <v>93</v>
      </c>
      <c r="H8" s="134" t="s">
        <v>94</v>
      </c>
      <c r="I8" s="134" t="s">
        <v>95</v>
      </c>
      <c r="J8" s="134" t="s">
        <v>96</v>
      </c>
      <c r="K8" s="134" t="s">
        <v>97</v>
      </c>
      <c r="L8" s="134" t="s">
        <v>98</v>
      </c>
      <c r="M8" s="134" t="s">
        <v>99</v>
      </c>
      <c r="N8" s="134" t="s">
        <v>100</v>
      </c>
      <c r="O8" s="134" t="s">
        <v>101</v>
      </c>
      <c r="P8" s="134" t="s">
        <v>229</v>
      </c>
      <c r="Q8" s="134" t="s">
        <v>230</v>
      </c>
      <c r="R8" s="134" t="s">
        <v>231</v>
      </c>
      <c r="S8" s="134" t="s">
        <v>232</v>
      </c>
      <c r="T8" s="134" t="s">
        <v>233</v>
      </c>
      <c r="U8" s="134" t="s">
        <v>234</v>
      </c>
      <c r="V8" s="134" t="s">
        <v>235</v>
      </c>
      <c r="W8" s="134" t="s">
        <v>236</v>
      </c>
    </row>
    <row r="9" ht="53.25" customHeight="1" spans="1:23">
      <c r="A9" s="125" t="s">
        <v>72</v>
      </c>
      <c r="B9" s="125"/>
      <c r="C9" s="125"/>
      <c r="D9" s="125"/>
      <c r="E9" s="125"/>
      <c r="F9" s="125"/>
      <c r="G9" s="125"/>
      <c r="H9" s="130">
        <v>13344382.18</v>
      </c>
      <c r="I9" s="130">
        <v>13344382.18</v>
      </c>
      <c r="J9" s="130"/>
      <c r="K9" s="130"/>
      <c r="L9" s="130">
        <v>13344382.18</v>
      </c>
      <c r="M9" s="130"/>
      <c r="N9" s="130"/>
      <c r="O9" s="130"/>
      <c r="P9" s="130"/>
      <c r="Q9" s="130"/>
      <c r="R9" s="130"/>
      <c r="S9" s="130"/>
      <c r="T9" s="130"/>
      <c r="U9" s="130"/>
      <c r="V9" s="130"/>
      <c r="W9" s="130"/>
    </row>
    <row r="10" ht="53.25" customHeight="1" spans="1:23">
      <c r="A10" s="125" t="s">
        <v>72</v>
      </c>
      <c r="B10" s="125" t="s">
        <v>237</v>
      </c>
      <c r="C10" s="125" t="s">
        <v>238</v>
      </c>
      <c r="D10" s="125" t="s">
        <v>194</v>
      </c>
      <c r="E10" s="125" t="s">
        <v>118</v>
      </c>
      <c r="F10" s="125" t="s">
        <v>239</v>
      </c>
      <c r="G10" s="125" t="s">
        <v>240</v>
      </c>
      <c r="H10" s="130">
        <v>117479</v>
      </c>
      <c r="I10" s="130">
        <v>117479</v>
      </c>
      <c r="J10" s="130"/>
      <c r="K10" s="130"/>
      <c r="L10" s="130">
        <v>117479</v>
      </c>
      <c r="M10" s="130"/>
      <c r="N10" s="130"/>
      <c r="O10" s="130"/>
      <c r="P10" s="130"/>
      <c r="Q10" s="130"/>
      <c r="R10" s="130"/>
      <c r="S10" s="130"/>
      <c r="T10" s="130"/>
      <c r="U10" s="130"/>
      <c r="V10" s="130"/>
      <c r="W10" s="130"/>
    </row>
    <row r="11" ht="53.25" customHeight="1" spans="1:23">
      <c r="A11" s="125" t="s">
        <v>72</v>
      </c>
      <c r="B11" s="125" t="s">
        <v>241</v>
      </c>
      <c r="C11" s="125" t="s">
        <v>242</v>
      </c>
      <c r="D11" s="125" t="s">
        <v>194</v>
      </c>
      <c r="E11" s="125" t="s">
        <v>118</v>
      </c>
      <c r="F11" s="125" t="s">
        <v>243</v>
      </c>
      <c r="G11" s="125" t="s">
        <v>244</v>
      </c>
      <c r="H11" s="130">
        <v>517188</v>
      </c>
      <c r="I11" s="130">
        <v>517188</v>
      </c>
      <c r="J11" s="130"/>
      <c r="K11" s="130"/>
      <c r="L11" s="130">
        <v>517188</v>
      </c>
      <c r="M11" s="125"/>
      <c r="N11" s="130"/>
      <c r="O11" s="130"/>
      <c r="P11" s="130"/>
      <c r="Q11" s="130"/>
      <c r="R11" s="130"/>
      <c r="S11" s="130"/>
      <c r="T11" s="130"/>
      <c r="U11" s="130"/>
      <c r="V11" s="130"/>
      <c r="W11" s="130"/>
    </row>
    <row r="12" ht="53.25" customHeight="1" spans="1:23">
      <c r="A12" s="125" t="s">
        <v>72</v>
      </c>
      <c r="B12" s="125" t="s">
        <v>245</v>
      </c>
      <c r="C12" s="125" t="s">
        <v>246</v>
      </c>
      <c r="D12" s="125" t="s">
        <v>194</v>
      </c>
      <c r="E12" s="125" t="s">
        <v>118</v>
      </c>
      <c r="F12" s="125" t="s">
        <v>247</v>
      </c>
      <c r="G12" s="125" t="s">
        <v>248</v>
      </c>
      <c r="H12" s="130">
        <v>1409748</v>
      </c>
      <c r="I12" s="130">
        <v>1409748</v>
      </c>
      <c r="J12" s="130"/>
      <c r="K12" s="130"/>
      <c r="L12" s="130">
        <v>1409748</v>
      </c>
      <c r="M12" s="125"/>
      <c r="N12" s="130"/>
      <c r="O12" s="130"/>
      <c r="P12" s="130"/>
      <c r="Q12" s="130"/>
      <c r="R12" s="130"/>
      <c r="S12" s="130"/>
      <c r="T12" s="130"/>
      <c r="U12" s="130"/>
      <c r="V12" s="130"/>
      <c r="W12" s="130"/>
    </row>
    <row r="13" ht="53.25" customHeight="1" spans="1:23">
      <c r="A13" s="125" t="s">
        <v>72</v>
      </c>
      <c r="B13" s="125" t="s">
        <v>237</v>
      </c>
      <c r="C13" s="125" t="s">
        <v>238</v>
      </c>
      <c r="D13" s="125" t="s">
        <v>194</v>
      </c>
      <c r="E13" s="125" t="s">
        <v>118</v>
      </c>
      <c r="F13" s="125" t="s">
        <v>239</v>
      </c>
      <c r="G13" s="125" t="s">
        <v>240</v>
      </c>
      <c r="H13" s="130">
        <v>18270.3</v>
      </c>
      <c r="I13" s="130">
        <v>18270.3</v>
      </c>
      <c r="J13" s="130"/>
      <c r="K13" s="130"/>
      <c r="L13" s="130">
        <v>18270.3</v>
      </c>
      <c r="M13" s="125"/>
      <c r="N13" s="130"/>
      <c r="O13" s="130"/>
      <c r="P13" s="130"/>
      <c r="Q13" s="130"/>
      <c r="R13" s="130"/>
      <c r="S13" s="130"/>
      <c r="T13" s="130"/>
      <c r="U13" s="130"/>
      <c r="V13" s="130"/>
      <c r="W13" s="130"/>
    </row>
    <row r="14" ht="53.25" customHeight="1" spans="1:23">
      <c r="A14" s="125" t="s">
        <v>72</v>
      </c>
      <c r="B14" s="125" t="s">
        <v>249</v>
      </c>
      <c r="C14" s="125" t="s">
        <v>250</v>
      </c>
      <c r="D14" s="125" t="s">
        <v>194</v>
      </c>
      <c r="E14" s="125" t="s">
        <v>118</v>
      </c>
      <c r="F14" s="125" t="s">
        <v>243</v>
      </c>
      <c r="G14" s="125" t="s">
        <v>244</v>
      </c>
      <c r="H14" s="130">
        <v>159607</v>
      </c>
      <c r="I14" s="130">
        <v>159607</v>
      </c>
      <c r="J14" s="130"/>
      <c r="K14" s="130"/>
      <c r="L14" s="130">
        <v>159607</v>
      </c>
      <c r="M14" s="125"/>
      <c r="N14" s="130"/>
      <c r="O14" s="130"/>
      <c r="P14" s="130"/>
      <c r="Q14" s="130"/>
      <c r="R14" s="130"/>
      <c r="S14" s="130"/>
      <c r="T14" s="130"/>
      <c r="U14" s="130"/>
      <c r="V14" s="130"/>
      <c r="W14" s="130"/>
    </row>
    <row r="15" ht="53.25" customHeight="1" spans="1:23">
      <c r="A15" s="125" t="s">
        <v>72</v>
      </c>
      <c r="B15" s="125" t="s">
        <v>251</v>
      </c>
      <c r="C15" s="125" t="s">
        <v>252</v>
      </c>
      <c r="D15" s="125" t="s">
        <v>194</v>
      </c>
      <c r="E15" s="125" t="s">
        <v>118</v>
      </c>
      <c r="F15" s="125" t="s">
        <v>247</v>
      </c>
      <c r="G15" s="125" t="s">
        <v>248</v>
      </c>
      <c r="H15" s="130">
        <v>1915284</v>
      </c>
      <c r="I15" s="130">
        <v>1915284</v>
      </c>
      <c r="J15" s="130"/>
      <c r="K15" s="130"/>
      <c r="L15" s="130">
        <v>1915284</v>
      </c>
      <c r="M15" s="125"/>
      <c r="N15" s="130"/>
      <c r="O15" s="130"/>
      <c r="P15" s="130"/>
      <c r="Q15" s="130"/>
      <c r="R15" s="130"/>
      <c r="S15" s="130"/>
      <c r="T15" s="130"/>
      <c r="U15" s="130"/>
      <c r="V15" s="130"/>
      <c r="W15" s="130"/>
    </row>
    <row r="16" ht="53.25" customHeight="1" spans="1:23">
      <c r="A16" s="125" t="s">
        <v>72</v>
      </c>
      <c r="B16" s="125" t="s">
        <v>245</v>
      </c>
      <c r="C16" s="125" t="s">
        <v>246</v>
      </c>
      <c r="D16" s="125" t="s">
        <v>194</v>
      </c>
      <c r="E16" s="125" t="s">
        <v>118</v>
      </c>
      <c r="F16" s="125" t="s">
        <v>247</v>
      </c>
      <c r="G16" s="125" t="s">
        <v>248</v>
      </c>
      <c r="H16" s="130">
        <v>297426.6</v>
      </c>
      <c r="I16" s="130">
        <v>297426.6</v>
      </c>
      <c r="J16" s="130"/>
      <c r="K16" s="130"/>
      <c r="L16" s="130">
        <v>297426.6</v>
      </c>
      <c r="M16" s="125"/>
      <c r="N16" s="130"/>
      <c r="O16" s="130"/>
      <c r="P16" s="130"/>
      <c r="Q16" s="130"/>
      <c r="R16" s="130"/>
      <c r="S16" s="130"/>
      <c r="T16" s="130"/>
      <c r="U16" s="130"/>
      <c r="V16" s="130"/>
      <c r="W16" s="130"/>
    </row>
    <row r="17" ht="53.25" customHeight="1" spans="1:23">
      <c r="A17" s="125" t="s">
        <v>72</v>
      </c>
      <c r="B17" s="125" t="s">
        <v>251</v>
      </c>
      <c r="C17" s="125" t="s">
        <v>252</v>
      </c>
      <c r="D17" s="125" t="s">
        <v>194</v>
      </c>
      <c r="E17" s="125" t="s">
        <v>118</v>
      </c>
      <c r="F17" s="125" t="s">
        <v>247</v>
      </c>
      <c r="G17" s="125" t="s">
        <v>248</v>
      </c>
      <c r="H17" s="130">
        <v>291839.4</v>
      </c>
      <c r="I17" s="130">
        <v>291839.4</v>
      </c>
      <c r="J17" s="130"/>
      <c r="K17" s="130"/>
      <c r="L17" s="130">
        <v>291839.4</v>
      </c>
      <c r="M17" s="125"/>
      <c r="N17" s="130"/>
      <c r="O17" s="130"/>
      <c r="P17" s="130"/>
      <c r="Q17" s="130"/>
      <c r="R17" s="130"/>
      <c r="S17" s="130"/>
      <c r="T17" s="130"/>
      <c r="U17" s="130"/>
      <c r="V17" s="130"/>
      <c r="W17" s="130"/>
    </row>
    <row r="18" ht="53.25" customHeight="1" spans="1:23">
      <c r="A18" s="125" t="s">
        <v>72</v>
      </c>
      <c r="B18" s="125" t="s">
        <v>253</v>
      </c>
      <c r="C18" s="125" t="s">
        <v>254</v>
      </c>
      <c r="D18" s="125" t="s">
        <v>194</v>
      </c>
      <c r="E18" s="125" t="s">
        <v>118</v>
      </c>
      <c r="F18" s="125" t="s">
        <v>255</v>
      </c>
      <c r="G18" s="125" t="s">
        <v>256</v>
      </c>
      <c r="H18" s="130"/>
      <c r="I18" s="130"/>
      <c r="J18" s="130"/>
      <c r="K18" s="130"/>
      <c r="L18" s="130"/>
      <c r="M18" s="125"/>
      <c r="N18" s="130"/>
      <c r="O18" s="130"/>
      <c r="P18" s="130"/>
      <c r="Q18" s="130"/>
      <c r="R18" s="130"/>
      <c r="S18" s="130"/>
      <c r="T18" s="130"/>
      <c r="U18" s="130"/>
      <c r="V18" s="130"/>
      <c r="W18" s="130"/>
    </row>
    <row r="19" ht="53.25" customHeight="1" spans="1:23">
      <c r="A19" s="125" t="s">
        <v>72</v>
      </c>
      <c r="B19" s="125" t="s">
        <v>257</v>
      </c>
      <c r="C19" s="125" t="s">
        <v>258</v>
      </c>
      <c r="D19" s="125" t="s">
        <v>194</v>
      </c>
      <c r="E19" s="125" t="s">
        <v>118</v>
      </c>
      <c r="F19" s="125" t="s">
        <v>255</v>
      </c>
      <c r="G19" s="125" t="s">
        <v>256</v>
      </c>
      <c r="H19" s="130"/>
      <c r="I19" s="130"/>
      <c r="J19" s="130"/>
      <c r="K19" s="130"/>
      <c r="L19" s="130"/>
      <c r="M19" s="125"/>
      <c r="N19" s="130"/>
      <c r="O19" s="130"/>
      <c r="P19" s="130"/>
      <c r="Q19" s="130"/>
      <c r="R19" s="130"/>
      <c r="S19" s="130"/>
      <c r="T19" s="130"/>
      <c r="U19" s="130"/>
      <c r="V19" s="130"/>
      <c r="W19" s="130"/>
    </row>
    <row r="20" ht="53.25" customHeight="1" spans="1:23">
      <c r="A20" s="125" t="s">
        <v>72</v>
      </c>
      <c r="B20" s="125" t="s">
        <v>257</v>
      </c>
      <c r="C20" s="125" t="s">
        <v>258</v>
      </c>
      <c r="D20" s="125" t="s">
        <v>194</v>
      </c>
      <c r="E20" s="125" t="s">
        <v>118</v>
      </c>
      <c r="F20" s="125" t="s">
        <v>255</v>
      </c>
      <c r="G20" s="125" t="s">
        <v>256</v>
      </c>
      <c r="H20" s="130">
        <v>194196</v>
      </c>
      <c r="I20" s="130">
        <v>194196</v>
      </c>
      <c r="J20" s="130"/>
      <c r="K20" s="130"/>
      <c r="L20" s="130">
        <v>194196</v>
      </c>
      <c r="M20" s="125"/>
      <c r="N20" s="130"/>
      <c r="O20" s="130"/>
      <c r="P20" s="130"/>
      <c r="Q20" s="130"/>
      <c r="R20" s="130"/>
      <c r="S20" s="130"/>
      <c r="T20" s="130"/>
      <c r="U20" s="130"/>
      <c r="V20" s="130"/>
      <c r="W20" s="130"/>
    </row>
    <row r="21" ht="53.25" customHeight="1" spans="1:23">
      <c r="A21" s="125" t="s">
        <v>72</v>
      </c>
      <c r="B21" s="125" t="s">
        <v>253</v>
      </c>
      <c r="C21" s="125" t="s">
        <v>254</v>
      </c>
      <c r="D21" s="125" t="s">
        <v>194</v>
      </c>
      <c r="E21" s="125" t="s">
        <v>118</v>
      </c>
      <c r="F21" s="125" t="s">
        <v>255</v>
      </c>
      <c r="G21" s="125" t="s">
        <v>256</v>
      </c>
      <c r="H21" s="130">
        <v>1593504</v>
      </c>
      <c r="I21" s="130">
        <v>1593504</v>
      </c>
      <c r="J21" s="130"/>
      <c r="K21" s="130"/>
      <c r="L21" s="130">
        <v>1593504</v>
      </c>
      <c r="M21" s="125"/>
      <c r="N21" s="130"/>
      <c r="O21" s="130"/>
      <c r="P21" s="130"/>
      <c r="Q21" s="130"/>
      <c r="R21" s="130"/>
      <c r="S21" s="130"/>
      <c r="T21" s="130"/>
      <c r="U21" s="130"/>
      <c r="V21" s="130"/>
      <c r="W21" s="130"/>
    </row>
    <row r="22" ht="53.25" customHeight="1" spans="1:23">
      <c r="A22" s="125" t="s">
        <v>72</v>
      </c>
      <c r="B22" s="125" t="s">
        <v>253</v>
      </c>
      <c r="C22" s="125" t="s">
        <v>254</v>
      </c>
      <c r="D22" s="125" t="s">
        <v>194</v>
      </c>
      <c r="E22" s="125" t="s">
        <v>118</v>
      </c>
      <c r="F22" s="125" t="s">
        <v>255</v>
      </c>
      <c r="G22" s="125" t="s">
        <v>256</v>
      </c>
      <c r="H22" s="130">
        <v>337698</v>
      </c>
      <c r="I22" s="130">
        <v>337698</v>
      </c>
      <c r="J22" s="130"/>
      <c r="K22" s="130"/>
      <c r="L22" s="130">
        <v>337698</v>
      </c>
      <c r="M22" s="125"/>
      <c r="N22" s="130"/>
      <c r="O22" s="130"/>
      <c r="P22" s="130"/>
      <c r="Q22" s="130"/>
      <c r="R22" s="130"/>
      <c r="S22" s="130"/>
      <c r="T22" s="130"/>
      <c r="U22" s="130"/>
      <c r="V22" s="130"/>
      <c r="W22" s="130"/>
    </row>
    <row r="23" ht="53.25" customHeight="1" spans="1:23">
      <c r="A23" s="125" t="s">
        <v>72</v>
      </c>
      <c r="B23" s="125" t="s">
        <v>259</v>
      </c>
      <c r="C23" s="125" t="s">
        <v>260</v>
      </c>
      <c r="D23" s="125" t="s">
        <v>194</v>
      </c>
      <c r="E23" s="125" t="s">
        <v>118</v>
      </c>
      <c r="F23" s="125" t="s">
        <v>239</v>
      </c>
      <c r="G23" s="125" t="s">
        <v>240</v>
      </c>
      <c r="H23" s="130">
        <v>7500</v>
      </c>
      <c r="I23" s="130">
        <v>7500</v>
      </c>
      <c r="J23" s="130"/>
      <c r="K23" s="130"/>
      <c r="L23" s="130">
        <v>7500</v>
      </c>
      <c r="M23" s="125"/>
      <c r="N23" s="130"/>
      <c r="O23" s="130"/>
      <c r="P23" s="130"/>
      <c r="Q23" s="130"/>
      <c r="R23" s="130"/>
      <c r="S23" s="130"/>
      <c r="T23" s="130"/>
      <c r="U23" s="130"/>
      <c r="V23" s="130"/>
      <c r="W23" s="130"/>
    </row>
    <row r="24" ht="53.25" customHeight="1" spans="1:23">
      <c r="A24" s="125" t="s">
        <v>72</v>
      </c>
      <c r="B24" s="125" t="s">
        <v>261</v>
      </c>
      <c r="C24" s="125" t="s">
        <v>262</v>
      </c>
      <c r="D24" s="125" t="s">
        <v>194</v>
      </c>
      <c r="E24" s="125" t="s">
        <v>118</v>
      </c>
      <c r="F24" s="125" t="s">
        <v>243</v>
      </c>
      <c r="G24" s="125" t="s">
        <v>244</v>
      </c>
      <c r="H24" s="130">
        <v>9000</v>
      </c>
      <c r="I24" s="130">
        <v>9000</v>
      </c>
      <c r="J24" s="130"/>
      <c r="K24" s="130"/>
      <c r="L24" s="130">
        <v>9000</v>
      </c>
      <c r="M24" s="125"/>
      <c r="N24" s="130"/>
      <c r="O24" s="130"/>
      <c r="P24" s="130"/>
      <c r="Q24" s="130"/>
      <c r="R24" s="130"/>
      <c r="S24" s="130"/>
      <c r="T24" s="130"/>
      <c r="U24" s="130"/>
      <c r="V24" s="130"/>
      <c r="W24" s="130"/>
    </row>
    <row r="25" ht="53.25" customHeight="1" spans="1:23">
      <c r="A25" s="125" t="s">
        <v>72</v>
      </c>
      <c r="B25" s="125" t="s">
        <v>263</v>
      </c>
      <c r="C25" s="125" t="s">
        <v>264</v>
      </c>
      <c r="D25" s="125" t="s">
        <v>194</v>
      </c>
      <c r="E25" s="125" t="s">
        <v>118</v>
      </c>
      <c r="F25" s="125" t="s">
        <v>243</v>
      </c>
      <c r="G25" s="125" t="s">
        <v>244</v>
      </c>
      <c r="H25" s="130">
        <v>507480</v>
      </c>
      <c r="I25" s="130">
        <v>507480</v>
      </c>
      <c r="J25" s="130"/>
      <c r="K25" s="130"/>
      <c r="L25" s="130">
        <v>507480</v>
      </c>
      <c r="M25" s="125"/>
      <c r="N25" s="130"/>
      <c r="O25" s="130"/>
      <c r="P25" s="130"/>
      <c r="Q25" s="130"/>
      <c r="R25" s="130"/>
      <c r="S25" s="130"/>
      <c r="T25" s="130"/>
      <c r="U25" s="130"/>
      <c r="V25" s="130"/>
      <c r="W25" s="130"/>
    </row>
    <row r="26" ht="53.25" customHeight="1" spans="1:23">
      <c r="A26" s="125" t="s">
        <v>72</v>
      </c>
      <c r="B26" s="125" t="s">
        <v>241</v>
      </c>
      <c r="C26" s="125" t="s">
        <v>242</v>
      </c>
      <c r="D26" s="125" t="s">
        <v>194</v>
      </c>
      <c r="E26" s="125" t="s">
        <v>118</v>
      </c>
      <c r="F26" s="125" t="s">
        <v>243</v>
      </c>
      <c r="G26" s="125" t="s">
        <v>244</v>
      </c>
      <c r="H26" s="130">
        <v>861300</v>
      </c>
      <c r="I26" s="130">
        <v>861300</v>
      </c>
      <c r="J26" s="130"/>
      <c r="K26" s="130"/>
      <c r="L26" s="130">
        <v>861300</v>
      </c>
      <c r="M26" s="125"/>
      <c r="N26" s="130"/>
      <c r="O26" s="130"/>
      <c r="P26" s="130"/>
      <c r="Q26" s="130"/>
      <c r="R26" s="130"/>
      <c r="S26" s="130"/>
      <c r="T26" s="130"/>
      <c r="U26" s="130"/>
      <c r="V26" s="130"/>
      <c r="W26" s="130"/>
    </row>
    <row r="27" ht="53.25" customHeight="1" spans="1:23">
      <c r="A27" s="125" t="s">
        <v>72</v>
      </c>
      <c r="B27" s="125" t="s">
        <v>265</v>
      </c>
      <c r="C27" s="125" t="s">
        <v>266</v>
      </c>
      <c r="D27" s="125" t="s">
        <v>181</v>
      </c>
      <c r="E27" s="125" t="s">
        <v>106</v>
      </c>
      <c r="F27" s="125" t="s">
        <v>267</v>
      </c>
      <c r="G27" s="125" t="s">
        <v>268</v>
      </c>
      <c r="H27" s="130">
        <v>1195608</v>
      </c>
      <c r="I27" s="130">
        <v>1195608</v>
      </c>
      <c r="J27" s="130"/>
      <c r="K27" s="130"/>
      <c r="L27" s="130">
        <v>1195608</v>
      </c>
      <c r="M27" s="125"/>
      <c r="N27" s="130"/>
      <c r="O27" s="130"/>
      <c r="P27" s="130"/>
      <c r="Q27" s="130"/>
      <c r="R27" s="130"/>
      <c r="S27" s="130"/>
      <c r="T27" s="130"/>
      <c r="U27" s="130"/>
      <c r="V27" s="130"/>
      <c r="W27" s="130"/>
    </row>
    <row r="28" ht="53.25" customHeight="1" spans="1:23">
      <c r="A28" s="125" t="s">
        <v>72</v>
      </c>
      <c r="B28" s="125" t="s">
        <v>265</v>
      </c>
      <c r="C28" s="125" t="s">
        <v>266</v>
      </c>
      <c r="D28" s="125" t="s">
        <v>181</v>
      </c>
      <c r="E28" s="125" t="s">
        <v>106</v>
      </c>
      <c r="F28" s="125" t="s">
        <v>267</v>
      </c>
      <c r="G28" s="125" t="s">
        <v>268</v>
      </c>
      <c r="H28" s="130">
        <v>212512.08</v>
      </c>
      <c r="I28" s="130">
        <v>212512.08</v>
      </c>
      <c r="J28" s="130"/>
      <c r="K28" s="130"/>
      <c r="L28" s="130">
        <v>212512.08</v>
      </c>
      <c r="M28" s="125"/>
      <c r="N28" s="130"/>
      <c r="O28" s="130"/>
      <c r="P28" s="130"/>
      <c r="Q28" s="130"/>
      <c r="R28" s="130"/>
      <c r="S28" s="130"/>
      <c r="T28" s="130"/>
      <c r="U28" s="130"/>
      <c r="V28" s="130"/>
      <c r="W28" s="130"/>
    </row>
    <row r="29" ht="53.25" customHeight="1" spans="1:23">
      <c r="A29" s="125" t="s">
        <v>72</v>
      </c>
      <c r="B29" s="125" t="s">
        <v>269</v>
      </c>
      <c r="C29" s="125" t="s">
        <v>270</v>
      </c>
      <c r="D29" s="125" t="s">
        <v>189</v>
      </c>
      <c r="E29" s="125" t="s">
        <v>113</v>
      </c>
      <c r="F29" s="125" t="s">
        <v>271</v>
      </c>
      <c r="G29" s="125" t="s">
        <v>272</v>
      </c>
      <c r="H29" s="130">
        <v>19950</v>
      </c>
      <c r="I29" s="130">
        <v>19950</v>
      </c>
      <c r="J29" s="130"/>
      <c r="K29" s="130"/>
      <c r="L29" s="130">
        <v>19950</v>
      </c>
      <c r="M29" s="125"/>
      <c r="N29" s="130"/>
      <c r="O29" s="130"/>
      <c r="P29" s="130"/>
      <c r="Q29" s="130"/>
      <c r="R29" s="130"/>
      <c r="S29" s="130"/>
      <c r="T29" s="130"/>
      <c r="U29" s="130"/>
      <c r="V29" s="130"/>
      <c r="W29" s="130"/>
    </row>
    <row r="30" ht="53.25" customHeight="1" spans="1:23">
      <c r="A30" s="125" t="s">
        <v>72</v>
      </c>
      <c r="B30" s="125" t="s">
        <v>269</v>
      </c>
      <c r="C30" s="125" t="s">
        <v>270</v>
      </c>
      <c r="D30" s="125" t="s">
        <v>188</v>
      </c>
      <c r="E30" s="125" t="s">
        <v>112</v>
      </c>
      <c r="F30" s="125" t="s">
        <v>271</v>
      </c>
      <c r="G30" s="125" t="s">
        <v>272</v>
      </c>
      <c r="H30" s="130">
        <v>29750</v>
      </c>
      <c r="I30" s="130">
        <v>29750</v>
      </c>
      <c r="J30" s="130"/>
      <c r="K30" s="130"/>
      <c r="L30" s="130">
        <v>29750</v>
      </c>
      <c r="M30" s="125"/>
      <c r="N30" s="130"/>
      <c r="O30" s="130"/>
      <c r="P30" s="130"/>
      <c r="Q30" s="130"/>
      <c r="R30" s="130"/>
      <c r="S30" s="130"/>
      <c r="T30" s="130"/>
      <c r="U30" s="130"/>
      <c r="V30" s="130"/>
      <c r="W30" s="130"/>
    </row>
    <row r="31" ht="53.25" customHeight="1" spans="1:23">
      <c r="A31" s="125" t="s">
        <v>72</v>
      </c>
      <c r="B31" s="125" t="s">
        <v>273</v>
      </c>
      <c r="C31" s="125" t="s">
        <v>274</v>
      </c>
      <c r="D31" s="125" t="s">
        <v>188</v>
      </c>
      <c r="E31" s="125" t="s">
        <v>112</v>
      </c>
      <c r="F31" s="125" t="s">
        <v>271</v>
      </c>
      <c r="G31" s="125" t="s">
        <v>272</v>
      </c>
      <c r="H31" s="130">
        <v>448353</v>
      </c>
      <c r="I31" s="130">
        <v>448353</v>
      </c>
      <c r="J31" s="130"/>
      <c r="K31" s="130"/>
      <c r="L31" s="130">
        <v>448353</v>
      </c>
      <c r="M31" s="125"/>
      <c r="N31" s="130"/>
      <c r="O31" s="130"/>
      <c r="P31" s="130"/>
      <c r="Q31" s="130"/>
      <c r="R31" s="130"/>
      <c r="S31" s="130"/>
      <c r="T31" s="130"/>
      <c r="U31" s="130"/>
      <c r="V31" s="130"/>
      <c r="W31" s="130"/>
    </row>
    <row r="32" ht="53.25" customHeight="1" spans="1:23">
      <c r="A32" s="125" t="s">
        <v>72</v>
      </c>
      <c r="B32" s="125" t="s">
        <v>275</v>
      </c>
      <c r="C32" s="125" t="s">
        <v>276</v>
      </c>
      <c r="D32" s="125" t="s">
        <v>188</v>
      </c>
      <c r="E32" s="125" t="s">
        <v>112</v>
      </c>
      <c r="F32" s="125" t="s">
        <v>271</v>
      </c>
      <c r="G32" s="125" t="s">
        <v>272</v>
      </c>
      <c r="H32" s="130">
        <v>29891</v>
      </c>
      <c r="I32" s="130">
        <v>29891</v>
      </c>
      <c r="J32" s="130"/>
      <c r="K32" s="130"/>
      <c r="L32" s="130">
        <v>29891</v>
      </c>
      <c r="M32" s="125"/>
      <c r="N32" s="130"/>
      <c r="O32" s="130"/>
      <c r="P32" s="130"/>
      <c r="Q32" s="130"/>
      <c r="R32" s="130"/>
      <c r="S32" s="130"/>
      <c r="T32" s="130"/>
      <c r="U32" s="130"/>
      <c r="V32" s="130"/>
      <c r="W32" s="130"/>
    </row>
    <row r="33" ht="53.25" customHeight="1" spans="1:23">
      <c r="A33" s="125" t="s">
        <v>72</v>
      </c>
      <c r="B33" s="125" t="s">
        <v>275</v>
      </c>
      <c r="C33" s="125" t="s">
        <v>276</v>
      </c>
      <c r="D33" s="125" t="s">
        <v>189</v>
      </c>
      <c r="E33" s="125" t="s">
        <v>113</v>
      </c>
      <c r="F33" s="125" t="s">
        <v>271</v>
      </c>
      <c r="G33" s="125" t="s">
        <v>272</v>
      </c>
      <c r="H33" s="130"/>
      <c r="I33" s="130"/>
      <c r="J33" s="130"/>
      <c r="K33" s="130"/>
      <c r="L33" s="130"/>
      <c r="M33" s="125"/>
      <c r="N33" s="130"/>
      <c r="O33" s="130"/>
      <c r="P33" s="130"/>
      <c r="Q33" s="130"/>
      <c r="R33" s="130"/>
      <c r="S33" s="130"/>
      <c r="T33" s="130"/>
      <c r="U33" s="130"/>
      <c r="V33" s="130"/>
      <c r="W33" s="130"/>
    </row>
    <row r="34" ht="53.25" customHeight="1" spans="1:23">
      <c r="A34" s="125" t="s">
        <v>72</v>
      </c>
      <c r="B34" s="125" t="s">
        <v>273</v>
      </c>
      <c r="C34" s="125" t="s">
        <v>274</v>
      </c>
      <c r="D34" s="125" t="s">
        <v>188</v>
      </c>
      <c r="E34" s="125" t="s">
        <v>112</v>
      </c>
      <c r="F34" s="125" t="s">
        <v>271</v>
      </c>
      <c r="G34" s="125" t="s">
        <v>272</v>
      </c>
      <c r="H34" s="130">
        <v>87892.03</v>
      </c>
      <c r="I34" s="130">
        <v>87892.03</v>
      </c>
      <c r="J34" s="130"/>
      <c r="K34" s="130"/>
      <c r="L34" s="130">
        <v>87892.03</v>
      </c>
      <c r="M34" s="125"/>
      <c r="N34" s="130"/>
      <c r="O34" s="130"/>
      <c r="P34" s="130"/>
      <c r="Q34" s="130"/>
      <c r="R34" s="130"/>
      <c r="S34" s="130"/>
      <c r="T34" s="130"/>
      <c r="U34" s="130"/>
      <c r="V34" s="130"/>
      <c r="W34" s="130"/>
    </row>
    <row r="35" ht="53.25" customHeight="1" spans="1:23">
      <c r="A35" s="125" t="s">
        <v>72</v>
      </c>
      <c r="B35" s="125" t="s">
        <v>269</v>
      </c>
      <c r="C35" s="125" t="s">
        <v>270</v>
      </c>
      <c r="D35" s="125" t="s">
        <v>188</v>
      </c>
      <c r="E35" s="125" t="s">
        <v>112</v>
      </c>
      <c r="F35" s="125" t="s">
        <v>271</v>
      </c>
      <c r="G35" s="125" t="s">
        <v>272</v>
      </c>
      <c r="H35" s="130">
        <v>700</v>
      </c>
      <c r="I35" s="130">
        <v>700</v>
      </c>
      <c r="J35" s="130"/>
      <c r="K35" s="130"/>
      <c r="L35" s="130">
        <v>700</v>
      </c>
      <c r="M35" s="125"/>
      <c r="N35" s="130"/>
      <c r="O35" s="130"/>
      <c r="P35" s="130"/>
      <c r="Q35" s="130"/>
      <c r="R35" s="130"/>
      <c r="S35" s="130"/>
      <c r="T35" s="130"/>
      <c r="U35" s="130"/>
      <c r="V35" s="130"/>
      <c r="W35" s="130"/>
    </row>
    <row r="36" ht="53.25" customHeight="1" spans="1:23">
      <c r="A36" s="125" t="s">
        <v>72</v>
      </c>
      <c r="B36" s="125" t="s">
        <v>275</v>
      </c>
      <c r="C36" s="125" t="s">
        <v>276</v>
      </c>
      <c r="D36" s="125" t="s">
        <v>188</v>
      </c>
      <c r="E36" s="125" t="s">
        <v>112</v>
      </c>
      <c r="F36" s="125" t="s">
        <v>271</v>
      </c>
      <c r="G36" s="125" t="s">
        <v>272</v>
      </c>
      <c r="H36" s="130">
        <v>5712.92</v>
      </c>
      <c r="I36" s="130">
        <v>5712.92</v>
      </c>
      <c r="J36" s="130"/>
      <c r="K36" s="130"/>
      <c r="L36" s="130">
        <v>5712.92</v>
      </c>
      <c r="M36" s="125"/>
      <c r="N36" s="130"/>
      <c r="O36" s="130"/>
      <c r="P36" s="130"/>
      <c r="Q36" s="130"/>
      <c r="R36" s="130"/>
      <c r="S36" s="130"/>
      <c r="T36" s="130"/>
      <c r="U36" s="130"/>
      <c r="V36" s="130"/>
      <c r="W36" s="130"/>
    </row>
    <row r="37" ht="53.25" customHeight="1" spans="1:23">
      <c r="A37" s="125" t="s">
        <v>72</v>
      </c>
      <c r="B37" s="125" t="s">
        <v>277</v>
      </c>
      <c r="C37" s="125" t="s">
        <v>114</v>
      </c>
      <c r="D37" s="125" t="s">
        <v>190</v>
      </c>
      <c r="E37" s="125" t="s">
        <v>114</v>
      </c>
      <c r="F37" s="125" t="s">
        <v>278</v>
      </c>
      <c r="G37" s="125" t="s">
        <v>279</v>
      </c>
      <c r="H37" s="130">
        <v>490323</v>
      </c>
      <c r="I37" s="130">
        <v>490323</v>
      </c>
      <c r="J37" s="130"/>
      <c r="K37" s="130"/>
      <c r="L37" s="130">
        <v>490323</v>
      </c>
      <c r="M37" s="125"/>
      <c r="N37" s="130"/>
      <c r="O37" s="130"/>
      <c r="P37" s="130"/>
      <c r="Q37" s="130"/>
      <c r="R37" s="130"/>
      <c r="S37" s="130"/>
      <c r="T37" s="130"/>
      <c r="U37" s="130"/>
      <c r="V37" s="130"/>
      <c r="W37" s="130"/>
    </row>
    <row r="38" ht="53.25" customHeight="1" spans="1:23">
      <c r="A38" s="125" t="s">
        <v>72</v>
      </c>
      <c r="B38" s="125" t="s">
        <v>277</v>
      </c>
      <c r="C38" s="125" t="s">
        <v>114</v>
      </c>
      <c r="D38" s="125" t="s">
        <v>190</v>
      </c>
      <c r="E38" s="125" t="s">
        <v>114</v>
      </c>
      <c r="F38" s="125" t="s">
        <v>278</v>
      </c>
      <c r="G38" s="125" t="s">
        <v>279</v>
      </c>
      <c r="H38" s="130">
        <v>86241.17</v>
      </c>
      <c r="I38" s="130">
        <v>86241.17</v>
      </c>
      <c r="J38" s="130"/>
      <c r="K38" s="130"/>
      <c r="L38" s="130">
        <v>86241.17</v>
      </c>
      <c r="M38" s="125"/>
      <c r="N38" s="130"/>
      <c r="O38" s="130"/>
      <c r="P38" s="130"/>
      <c r="Q38" s="130"/>
      <c r="R38" s="130"/>
      <c r="S38" s="130"/>
      <c r="T38" s="130"/>
      <c r="U38" s="130"/>
      <c r="V38" s="130"/>
      <c r="W38" s="130"/>
    </row>
    <row r="39" ht="53.25" customHeight="1" spans="1:23">
      <c r="A39" s="125" t="s">
        <v>72</v>
      </c>
      <c r="B39" s="125" t="s">
        <v>280</v>
      </c>
      <c r="C39" s="125" t="s">
        <v>281</v>
      </c>
      <c r="D39" s="125" t="s">
        <v>191</v>
      </c>
      <c r="E39" s="125" t="s">
        <v>115</v>
      </c>
      <c r="F39" s="125" t="s">
        <v>282</v>
      </c>
      <c r="G39" s="125" t="s">
        <v>283</v>
      </c>
      <c r="H39" s="130">
        <v>9953</v>
      </c>
      <c r="I39" s="130">
        <v>9953</v>
      </c>
      <c r="J39" s="130"/>
      <c r="K39" s="130"/>
      <c r="L39" s="130">
        <v>9953</v>
      </c>
      <c r="M39" s="125"/>
      <c r="N39" s="130"/>
      <c r="O39" s="130"/>
      <c r="P39" s="130"/>
      <c r="Q39" s="130"/>
      <c r="R39" s="130"/>
      <c r="S39" s="130"/>
      <c r="T39" s="130"/>
      <c r="U39" s="130"/>
      <c r="V39" s="130"/>
      <c r="W39" s="130"/>
    </row>
    <row r="40" ht="53.25" customHeight="1" spans="1:23">
      <c r="A40" s="125" t="s">
        <v>72</v>
      </c>
      <c r="B40" s="125" t="s">
        <v>280</v>
      </c>
      <c r="C40" s="125" t="s">
        <v>281</v>
      </c>
      <c r="D40" s="125" t="s">
        <v>191</v>
      </c>
      <c r="E40" s="125" t="s">
        <v>115</v>
      </c>
      <c r="F40" s="125" t="s">
        <v>282</v>
      </c>
      <c r="G40" s="125" t="s">
        <v>283</v>
      </c>
      <c r="H40" s="130">
        <v>37395</v>
      </c>
      <c r="I40" s="130">
        <v>37395</v>
      </c>
      <c r="J40" s="130"/>
      <c r="K40" s="130"/>
      <c r="L40" s="130">
        <v>37395</v>
      </c>
      <c r="M40" s="125"/>
      <c r="N40" s="130"/>
      <c r="O40" s="130"/>
      <c r="P40" s="130"/>
      <c r="Q40" s="130"/>
      <c r="R40" s="130"/>
      <c r="S40" s="130"/>
      <c r="T40" s="130"/>
      <c r="U40" s="130"/>
      <c r="V40" s="130"/>
      <c r="W40" s="130"/>
    </row>
    <row r="41" ht="53.25" customHeight="1" spans="1:23">
      <c r="A41" s="125" t="s">
        <v>72</v>
      </c>
      <c r="B41" s="125" t="s">
        <v>284</v>
      </c>
      <c r="C41" s="125" t="s">
        <v>285</v>
      </c>
      <c r="D41" s="125" t="s">
        <v>185</v>
      </c>
      <c r="E41" s="125" t="s">
        <v>109</v>
      </c>
      <c r="F41" s="125" t="s">
        <v>282</v>
      </c>
      <c r="G41" s="125" t="s">
        <v>283</v>
      </c>
      <c r="H41" s="130">
        <v>114853</v>
      </c>
      <c r="I41" s="130">
        <v>114853</v>
      </c>
      <c r="J41" s="130"/>
      <c r="K41" s="130"/>
      <c r="L41" s="130">
        <v>114853</v>
      </c>
      <c r="M41" s="125"/>
      <c r="N41" s="130"/>
      <c r="O41" s="130"/>
      <c r="P41" s="130"/>
      <c r="Q41" s="130"/>
      <c r="R41" s="130"/>
      <c r="S41" s="130"/>
      <c r="T41" s="130"/>
      <c r="U41" s="130"/>
      <c r="V41" s="130"/>
      <c r="W41" s="130"/>
    </row>
    <row r="42" ht="53.25" customHeight="1" spans="1:23">
      <c r="A42" s="125" t="s">
        <v>72</v>
      </c>
      <c r="B42" s="125" t="s">
        <v>280</v>
      </c>
      <c r="C42" s="125" t="s">
        <v>281</v>
      </c>
      <c r="D42" s="125" t="s">
        <v>191</v>
      </c>
      <c r="E42" s="125" t="s">
        <v>115</v>
      </c>
      <c r="F42" s="125" t="s">
        <v>282</v>
      </c>
      <c r="G42" s="125" t="s">
        <v>283</v>
      </c>
      <c r="H42" s="130">
        <v>4199.75</v>
      </c>
      <c r="I42" s="130">
        <v>4199.75</v>
      </c>
      <c r="J42" s="130"/>
      <c r="K42" s="130"/>
      <c r="L42" s="130">
        <v>4199.75</v>
      </c>
      <c r="M42" s="125"/>
      <c r="N42" s="130"/>
      <c r="O42" s="130"/>
      <c r="P42" s="130"/>
      <c r="Q42" s="130"/>
      <c r="R42" s="130"/>
      <c r="S42" s="130"/>
      <c r="T42" s="130"/>
      <c r="U42" s="130"/>
      <c r="V42" s="130"/>
      <c r="W42" s="130"/>
    </row>
    <row r="43" ht="53.25" customHeight="1" spans="1:23">
      <c r="A43" s="125" t="s">
        <v>72</v>
      </c>
      <c r="B43" s="125" t="s">
        <v>280</v>
      </c>
      <c r="C43" s="125" t="s">
        <v>281</v>
      </c>
      <c r="D43" s="125" t="s">
        <v>191</v>
      </c>
      <c r="E43" s="125" t="s">
        <v>115</v>
      </c>
      <c r="F43" s="125" t="s">
        <v>282</v>
      </c>
      <c r="G43" s="125" t="s">
        <v>283</v>
      </c>
      <c r="H43" s="130">
        <v>3577.8</v>
      </c>
      <c r="I43" s="130">
        <v>3577.8</v>
      </c>
      <c r="J43" s="130"/>
      <c r="K43" s="130"/>
      <c r="L43" s="130">
        <v>3577.8</v>
      </c>
      <c r="M43" s="125"/>
      <c r="N43" s="130"/>
      <c r="O43" s="130"/>
      <c r="P43" s="130"/>
      <c r="Q43" s="130"/>
      <c r="R43" s="130"/>
      <c r="S43" s="130"/>
      <c r="T43" s="130"/>
      <c r="U43" s="130"/>
      <c r="V43" s="130"/>
      <c r="W43" s="130"/>
    </row>
    <row r="44" ht="53.25" customHeight="1" spans="1:23">
      <c r="A44" s="125" t="s">
        <v>72</v>
      </c>
      <c r="B44" s="125" t="s">
        <v>284</v>
      </c>
      <c r="C44" s="125" t="s">
        <v>285</v>
      </c>
      <c r="D44" s="125" t="s">
        <v>185</v>
      </c>
      <c r="E44" s="125" t="s">
        <v>109</v>
      </c>
      <c r="F44" s="125" t="s">
        <v>282</v>
      </c>
      <c r="G44" s="125" t="s">
        <v>283</v>
      </c>
      <c r="H44" s="130">
        <v>17227.95</v>
      </c>
      <c r="I44" s="130">
        <v>17227.95</v>
      </c>
      <c r="J44" s="130"/>
      <c r="K44" s="130"/>
      <c r="L44" s="130">
        <v>17227.95</v>
      </c>
      <c r="M44" s="125"/>
      <c r="N44" s="130"/>
      <c r="O44" s="130"/>
      <c r="P44" s="130"/>
      <c r="Q44" s="130"/>
      <c r="R44" s="130"/>
      <c r="S44" s="130"/>
      <c r="T44" s="130"/>
      <c r="U44" s="130"/>
      <c r="V44" s="130"/>
      <c r="W44" s="130"/>
    </row>
    <row r="45" ht="53.25" customHeight="1" spans="1:23">
      <c r="A45" s="125" t="s">
        <v>72</v>
      </c>
      <c r="B45" s="125" t="s">
        <v>286</v>
      </c>
      <c r="C45" s="125" t="s">
        <v>132</v>
      </c>
      <c r="D45" s="125" t="s">
        <v>205</v>
      </c>
      <c r="E45" s="125" t="s">
        <v>132</v>
      </c>
      <c r="F45" s="125" t="s">
        <v>287</v>
      </c>
      <c r="G45" s="125" t="s">
        <v>132</v>
      </c>
      <c r="H45" s="130">
        <v>896706</v>
      </c>
      <c r="I45" s="130">
        <v>896706</v>
      </c>
      <c r="J45" s="130"/>
      <c r="K45" s="130"/>
      <c r="L45" s="130">
        <v>896706</v>
      </c>
      <c r="M45" s="125"/>
      <c r="N45" s="130"/>
      <c r="O45" s="130"/>
      <c r="P45" s="130"/>
      <c r="Q45" s="130"/>
      <c r="R45" s="130"/>
      <c r="S45" s="130"/>
      <c r="T45" s="130"/>
      <c r="U45" s="130"/>
      <c r="V45" s="130"/>
      <c r="W45" s="130"/>
    </row>
    <row r="46" ht="53.25" customHeight="1" spans="1:23">
      <c r="A46" s="125" t="s">
        <v>72</v>
      </c>
      <c r="B46" s="125" t="s">
        <v>286</v>
      </c>
      <c r="C46" s="125" t="s">
        <v>132</v>
      </c>
      <c r="D46" s="125" t="s">
        <v>205</v>
      </c>
      <c r="E46" s="125" t="s">
        <v>132</v>
      </c>
      <c r="F46" s="125" t="s">
        <v>287</v>
      </c>
      <c r="G46" s="125" t="s">
        <v>132</v>
      </c>
      <c r="H46" s="130">
        <v>137217.9</v>
      </c>
      <c r="I46" s="130">
        <v>137217.9</v>
      </c>
      <c r="J46" s="130"/>
      <c r="K46" s="130"/>
      <c r="L46" s="130">
        <v>137217.9</v>
      </c>
      <c r="M46" s="125"/>
      <c r="N46" s="130"/>
      <c r="O46" s="130"/>
      <c r="P46" s="130"/>
      <c r="Q46" s="130"/>
      <c r="R46" s="130"/>
      <c r="S46" s="130"/>
      <c r="T46" s="130"/>
      <c r="U46" s="130"/>
      <c r="V46" s="130"/>
      <c r="W46" s="130"/>
    </row>
    <row r="47" ht="53.25" customHeight="1" spans="1:23">
      <c r="A47" s="125" t="s">
        <v>72</v>
      </c>
      <c r="B47" s="125" t="s">
        <v>288</v>
      </c>
      <c r="C47" s="125" t="s">
        <v>289</v>
      </c>
      <c r="D47" s="125" t="s">
        <v>194</v>
      </c>
      <c r="E47" s="125" t="s">
        <v>118</v>
      </c>
      <c r="F47" s="125" t="s">
        <v>290</v>
      </c>
      <c r="G47" s="125" t="s">
        <v>291</v>
      </c>
      <c r="H47" s="130">
        <v>266640</v>
      </c>
      <c r="I47" s="130">
        <v>266640</v>
      </c>
      <c r="J47" s="130"/>
      <c r="K47" s="130"/>
      <c r="L47" s="130">
        <v>266640</v>
      </c>
      <c r="M47" s="125"/>
      <c r="N47" s="130"/>
      <c r="O47" s="130"/>
      <c r="P47" s="130"/>
      <c r="Q47" s="130"/>
      <c r="R47" s="130"/>
      <c r="S47" s="130"/>
      <c r="T47" s="130"/>
      <c r="U47" s="130"/>
      <c r="V47" s="130"/>
      <c r="W47" s="130"/>
    </row>
    <row r="48" ht="53.25" customHeight="1" spans="1:23">
      <c r="A48" s="125" t="s">
        <v>72</v>
      </c>
      <c r="B48" s="125" t="s">
        <v>292</v>
      </c>
      <c r="C48" s="125" t="s">
        <v>293</v>
      </c>
      <c r="D48" s="125" t="s">
        <v>194</v>
      </c>
      <c r="E48" s="125" t="s">
        <v>118</v>
      </c>
      <c r="F48" s="125" t="s">
        <v>290</v>
      </c>
      <c r="G48" s="125" t="s">
        <v>291</v>
      </c>
      <c r="H48" s="130">
        <v>165000</v>
      </c>
      <c r="I48" s="130">
        <v>165000</v>
      </c>
      <c r="J48" s="130"/>
      <c r="K48" s="130"/>
      <c r="L48" s="130">
        <v>165000</v>
      </c>
      <c r="M48" s="125"/>
      <c r="N48" s="130"/>
      <c r="O48" s="130"/>
      <c r="P48" s="130"/>
      <c r="Q48" s="130"/>
      <c r="R48" s="130"/>
      <c r="S48" s="130"/>
      <c r="T48" s="130"/>
      <c r="U48" s="130"/>
      <c r="V48" s="130"/>
      <c r="W48" s="130"/>
    </row>
    <row r="49" ht="53.25" customHeight="1" spans="1:23">
      <c r="A49" s="125" t="s">
        <v>72</v>
      </c>
      <c r="B49" s="125" t="s">
        <v>294</v>
      </c>
      <c r="C49" s="125" t="s">
        <v>295</v>
      </c>
      <c r="D49" s="125" t="s">
        <v>194</v>
      </c>
      <c r="E49" s="125" t="s">
        <v>118</v>
      </c>
      <c r="F49" s="125" t="s">
        <v>296</v>
      </c>
      <c r="G49" s="125" t="s">
        <v>297</v>
      </c>
      <c r="H49" s="130">
        <v>20000</v>
      </c>
      <c r="I49" s="130">
        <v>20000</v>
      </c>
      <c r="J49" s="130"/>
      <c r="K49" s="130"/>
      <c r="L49" s="130">
        <v>20000</v>
      </c>
      <c r="M49" s="125"/>
      <c r="N49" s="130"/>
      <c r="O49" s="130"/>
      <c r="P49" s="130"/>
      <c r="Q49" s="130"/>
      <c r="R49" s="130"/>
      <c r="S49" s="130"/>
      <c r="T49" s="130"/>
      <c r="U49" s="130"/>
      <c r="V49" s="130"/>
      <c r="W49" s="130"/>
    </row>
    <row r="50" ht="53.25" customHeight="1" spans="1:23">
      <c r="A50" s="125" t="s">
        <v>72</v>
      </c>
      <c r="B50" s="125" t="s">
        <v>294</v>
      </c>
      <c r="C50" s="125" t="s">
        <v>295</v>
      </c>
      <c r="D50" s="125" t="s">
        <v>194</v>
      </c>
      <c r="E50" s="125" t="s">
        <v>118</v>
      </c>
      <c r="F50" s="125" t="s">
        <v>298</v>
      </c>
      <c r="G50" s="125" t="s">
        <v>299</v>
      </c>
      <c r="H50" s="130">
        <v>5000</v>
      </c>
      <c r="I50" s="130">
        <v>5000</v>
      </c>
      <c r="J50" s="130"/>
      <c r="K50" s="130"/>
      <c r="L50" s="130">
        <v>5000</v>
      </c>
      <c r="M50" s="125"/>
      <c r="N50" s="130"/>
      <c r="O50" s="130"/>
      <c r="P50" s="130"/>
      <c r="Q50" s="130"/>
      <c r="R50" s="130"/>
      <c r="S50" s="130"/>
      <c r="T50" s="130"/>
      <c r="U50" s="130"/>
      <c r="V50" s="130"/>
      <c r="W50" s="130"/>
    </row>
    <row r="51" ht="53.25" customHeight="1" spans="1:23">
      <c r="A51" s="125" t="s">
        <v>72</v>
      </c>
      <c r="B51" s="125" t="s">
        <v>294</v>
      </c>
      <c r="C51" s="125" t="s">
        <v>295</v>
      </c>
      <c r="D51" s="125" t="s">
        <v>194</v>
      </c>
      <c r="E51" s="125" t="s">
        <v>118</v>
      </c>
      <c r="F51" s="125" t="s">
        <v>300</v>
      </c>
      <c r="G51" s="125" t="s">
        <v>301</v>
      </c>
      <c r="H51" s="130">
        <v>5000</v>
      </c>
      <c r="I51" s="130">
        <v>5000</v>
      </c>
      <c r="J51" s="130"/>
      <c r="K51" s="130"/>
      <c r="L51" s="130">
        <v>5000</v>
      </c>
      <c r="M51" s="125"/>
      <c r="N51" s="130"/>
      <c r="O51" s="130"/>
      <c r="P51" s="130"/>
      <c r="Q51" s="130"/>
      <c r="R51" s="130"/>
      <c r="S51" s="130"/>
      <c r="T51" s="130"/>
      <c r="U51" s="130"/>
      <c r="V51" s="130"/>
      <c r="W51" s="130"/>
    </row>
    <row r="52" ht="53.25" customHeight="1" spans="1:23">
      <c r="A52" s="125" t="s">
        <v>72</v>
      </c>
      <c r="B52" s="125" t="s">
        <v>294</v>
      </c>
      <c r="C52" s="125" t="s">
        <v>295</v>
      </c>
      <c r="D52" s="125" t="s">
        <v>194</v>
      </c>
      <c r="E52" s="125" t="s">
        <v>118</v>
      </c>
      <c r="F52" s="125" t="s">
        <v>302</v>
      </c>
      <c r="G52" s="125" t="s">
        <v>303</v>
      </c>
      <c r="H52" s="130">
        <v>5000</v>
      </c>
      <c r="I52" s="130">
        <v>5000</v>
      </c>
      <c r="J52" s="130"/>
      <c r="K52" s="130"/>
      <c r="L52" s="130">
        <v>5000</v>
      </c>
      <c r="M52" s="125"/>
      <c r="N52" s="130"/>
      <c r="O52" s="130"/>
      <c r="P52" s="130"/>
      <c r="Q52" s="130"/>
      <c r="R52" s="130"/>
      <c r="S52" s="130"/>
      <c r="T52" s="130"/>
      <c r="U52" s="130"/>
      <c r="V52" s="130"/>
      <c r="W52" s="130"/>
    </row>
    <row r="53" ht="53.25" customHeight="1" spans="1:23">
      <c r="A53" s="125" t="s">
        <v>72</v>
      </c>
      <c r="B53" s="125" t="s">
        <v>294</v>
      </c>
      <c r="C53" s="125" t="s">
        <v>295</v>
      </c>
      <c r="D53" s="125" t="s">
        <v>194</v>
      </c>
      <c r="E53" s="125" t="s">
        <v>118</v>
      </c>
      <c r="F53" s="125" t="s">
        <v>304</v>
      </c>
      <c r="G53" s="125" t="s">
        <v>305</v>
      </c>
      <c r="H53" s="130">
        <v>10000</v>
      </c>
      <c r="I53" s="130">
        <v>10000</v>
      </c>
      <c r="J53" s="130"/>
      <c r="K53" s="130"/>
      <c r="L53" s="130">
        <v>10000</v>
      </c>
      <c r="M53" s="125"/>
      <c r="N53" s="130"/>
      <c r="O53" s="130"/>
      <c r="P53" s="130"/>
      <c r="Q53" s="130"/>
      <c r="R53" s="130"/>
      <c r="S53" s="130"/>
      <c r="T53" s="130"/>
      <c r="U53" s="130"/>
      <c r="V53" s="130"/>
      <c r="W53" s="130"/>
    </row>
    <row r="54" ht="53.25" customHeight="1" spans="1:23">
      <c r="A54" s="125" t="s">
        <v>72</v>
      </c>
      <c r="B54" s="125" t="s">
        <v>294</v>
      </c>
      <c r="C54" s="125" t="s">
        <v>295</v>
      </c>
      <c r="D54" s="125" t="s">
        <v>194</v>
      </c>
      <c r="E54" s="125" t="s">
        <v>118</v>
      </c>
      <c r="F54" s="125" t="s">
        <v>306</v>
      </c>
      <c r="G54" s="125" t="s">
        <v>307</v>
      </c>
      <c r="H54" s="130">
        <v>76000</v>
      </c>
      <c r="I54" s="130">
        <v>76000</v>
      </c>
      <c r="J54" s="130"/>
      <c r="K54" s="130"/>
      <c r="L54" s="130">
        <v>76000</v>
      </c>
      <c r="M54" s="125"/>
      <c r="N54" s="130"/>
      <c r="O54" s="130"/>
      <c r="P54" s="130"/>
      <c r="Q54" s="130"/>
      <c r="R54" s="130"/>
      <c r="S54" s="130"/>
      <c r="T54" s="130"/>
      <c r="U54" s="130"/>
      <c r="V54" s="130"/>
      <c r="W54" s="130"/>
    </row>
    <row r="55" ht="53.25" customHeight="1" spans="1:23">
      <c r="A55" s="125" t="s">
        <v>72</v>
      </c>
      <c r="B55" s="125" t="s">
        <v>294</v>
      </c>
      <c r="C55" s="125" t="s">
        <v>295</v>
      </c>
      <c r="D55" s="125" t="s">
        <v>194</v>
      </c>
      <c r="E55" s="125" t="s">
        <v>118</v>
      </c>
      <c r="F55" s="125" t="s">
        <v>308</v>
      </c>
      <c r="G55" s="125" t="s">
        <v>309</v>
      </c>
      <c r="H55" s="130">
        <v>60000</v>
      </c>
      <c r="I55" s="130">
        <v>60000</v>
      </c>
      <c r="J55" s="130"/>
      <c r="K55" s="130"/>
      <c r="L55" s="130">
        <v>60000</v>
      </c>
      <c r="M55" s="125"/>
      <c r="N55" s="130"/>
      <c r="O55" s="130"/>
      <c r="P55" s="130"/>
      <c r="Q55" s="130"/>
      <c r="R55" s="130"/>
      <c r="S55" s="130"/>
      <c r="T55" s="130"/>
      <c r="U55" s="130"/>
      <c r="V55" s="130"/>
      <c r="W55" s="130"/>
    </row>
    <row r="56" ht="53.25" customHeight="1" spans="1:23">
      <c r="A56" s="125" t="s">
        <v>72</v>
      </c>
      <c r="B56" s="125" t="s">
        <v>294</v>
      </c>
      <c r="C56" s="125" t="s">
        <v>295</v>
      </c>
      <c r="D56" s="125" t="s">
        <v>194</v>
      </c>
      <c r="E56" s="125" t="s">
        <v>118</v>
      </c>
      <c r="F56" s="125" t="s">
        <v>310</v>
      </c>
      <c r="G56" s="125" t="s">
        <v>311</v>
      </c>
      <c r="H56" s="130">
        <v>5000</v>
      </c>
      <c r="I56" s="130">
        <v>5000</v>
      </c>
      <c r="J56" s="130"/>
      <c r="K56" s="130"/>
      <c r="L56" s="130">
        <v>5000</v>
      </c>
      <c r="M56" s="125"/>
      <c r="N56" s="130"/>
      <c r="O56" s="130"/>
      <c r="P56" s="130"/>
      <c r="Q56" s="130"/>
      <c r="R56" s="130"/>
      <c r="S56" s="130"/>
      <c r="T56" s="130"/>
      <c r="U56" s="130"/>
      <c r="V56" s="130"/>
      <c r="W56" s="130"/>
    </row>
    <row r="57" ht="53.25" customHeight="1" spans="1:23">
      <c r="A57" s="125" t="s">
        <v>72</v>
      </c>
      <c r="B57" s="125" t="s">
        <v>312</v>
      </c>
      <c r="C57" s="125" t="s">
        <v>313</v>
      </c>
      <c r="D57" s="125" t="s">
        <v>194</v>
      </c>
      <c r="E57" s="125" t="s">
        <v>118</v>
      </c>
      <c r="F57" s="125" t="s">
        <v>314</v>
      </c>
      <c r="G57" s="125" t="s">
        <v>315</v>
      </c>
      <c r="H57" s="130">
        <v>10000</v>
      </c>
      <c r="I57" s="130">
        <v>10000</v>
      </c>
      <c r="J57" s="130"/>
      <c r="K57" s="130"/>
      <c r="L57" s="130">
        <v>10000</v>
      </c>
      <c r="M57" s="125"/>
      <c r="N57" s="130"/>
      <c r="O57" s="130"/>
      <c r="P57" s="130"/>
      <c r="Q57" s="130"/>
      <c r="R57" s="130"/>
      <c r="S57" s="130"/>
      <c r="T57" s="130"/>
      <c r="U57" s="130"/>
      <c r="V57" s="130"/>
      <c r="W57" s="130"/>
    </row>
    <row r="58" ht="53.25" customHeight="1" spans="1:23">
      <c r="A58" s="125" t="s">
        <v>72</v>
      </c>
      <c r="B58" s="125" t="s">
        <v>294</v>
      </c>
      <c r="C58" s="125" t="s">
        <v>295</v>
      </c>
      <c r="D58" s="125" t="s">
        <v>194</v>
      </c>
      <c r="E58" s="125" t="s">
        <v>118</v>
      </c>
      <c r="F58" s="125" t="s">
        <v>316</v>
      </c>
      <c r="G58" s="125" t="s">
        <v>317</v>
      </c>
      <c r="H58" s="130">
        <v>10000</v>
      </c>
      <c r="I58" s="130">
        <v>10000</v>
      </c>
      <c r="J58" s="130"/>
      <c r="K58" s="130"/>
      <c r="L58" s="130">
        <v>10000</v>
      </c>
      <c r="M58" s="125"/>
      <c r="N58" s="130"/>
      <c r="O58" s="130"/>
      <c r="P58" s="130"/>
      <c r="Q58" s="130"/>
      <c r="R58" s="130"/>
      <c r="S58" s="130"/>
      <c r="T58" s="130"/>
      <c r="U58" s="130"/>
      <c r="V58" s="130"/>
      <c r="W58" s="130"/>
    </row>
    <row r="59" ht="53.25" customHeight="1" spans="1:23">
      <c r="A59" s="125" t="s">
        <v>72</v>
      </c>
      <c r="B59" s="125" t="s">
        <v>294</v>
      </c>
      <c r="C59" s="125" t="s">
        <v>295</v>
      </c>
      <c r="D59" s="125" t="s">
        <v>194</v>
      </c>
      <c r="E59" s="125" t="s">
        <v>118</v>
      </c>
      <c r="F59" s="125" t="s">
        <v>318</v>
      </c>
      <c r="G59" s="125" t="s">
        <v>319</v>
      </c>
      <c r="H59" s="130">
        <v>10000</v>
      </c>
      <c r="I59" s="130">
        <v>10000</v>
      </c>
      <c r="J59" s="130"/>
      <c r="K59" s="130"/>
      <c r="L59" s="130">
        <v>10000</v>
      </c>
      <c r="M59" s="125"/>
      <c r="N59" s="130"/>
      <c r="O59" s="130"/>
      <c r="P59" s="130"/>
      <c r="Q59" s="130"/>
      <c r="R59" s="130"/>
      <c r="S59" s="130"/>
      <c r="T59" s="130"/>
      <c r="U59" s="130"/>
      <c r="V59" s="130"/>
      <c r="W59" s="130"/>
    </row>
    <row r="60" ht="53.25" customHeight="1" spans="1:23">
      <c r="A60" s="125" t="s">
        <v>72</v>
      </c>
      <c r="B60" s="125" t="s">
        <v>294</v>
      </c>
      <c r="C60" s="125" t="s">
        <v>295</v>
      </c>
      <c r="D60" s="125" t="s">
        <v>194</v>
      </c>
      <c r="E60" s="125" t="s">
        <v>118</v>
      </c>
      <c r="F60" s="125" t="s">
        <v>320</v>
      </c>
      <c r="G60" s="125" t="s">
        <v>321</v>
      </c>
      <c r="H60" s="130">
        <v>20000</v>
      </c>
      <c r="I60" s="130">
        <v>20000</v>
      </c>
      <c r="J60" s="130"/>
      <c r="K60" s="130"/>
      <c r="L60" s="130">
        <v>20000</v>
      </c>
      <c r="M60" s="125"/>
      <c r="N60" s="130"/>
      <c r="O60" s="130"/>
      <c r="P60" s="130"/>
      <c r="Q60" s="130"/>
      <c r="R60" s="130"/>
      <c r="S60" s="130"/>
      <c r="T60" s="130"/>
      <c r="U60" s="130"/>
      <c r="V60" s="130"/>
      <c r="W60" s="130"/>
    </row>
    <row r="61" ht="53.25" customHeight="1" spans="1:23">
      <c r="A61" s="125" t="s">
        <v>72</v>
      </c>
      <c r="B61" s="125" t="s">
        <v>294</v>
      </c>
      <c r="C61" s="125" t="s">
        <v>295</v>
      </c>
      <c r="D61" s="125" t="s">
        <v>194</v>
      </c>
      <c r="E61" s="125" t="s">
        <v>118</v>
      </c>
      <c r="F61" s="125" t="s">
        <v>322</v>
      </c>
      <c r="G61" s="125" t="s">
        <v>323</v>
      </c>
      <c r="H61" s="130">
        <v>5000</v>
      </c>
      <c r="I61" s="130">
        <v>5000</v>
      </c>
      <c r="J61" s="130"/>
      <c r="K61" s="130"/>
      <c r="L61" s="130">
        <v>5000</v>
      </c>
      <c r="M61" s="125"/>
      <c r="N61" s="130"/>
      <c r="O61" s="130"/>
      <c r="P61" s="130"/>
      <c r="Q61" s="130"/>
      <c r="R61" s="130"/>
      <c r="S61" s="130"/>
      <c r="T61" s="130"/>
      <c r="U61" s="130"/>
      <c r="V61" s="130"/>
      <c r="W61" s="130"/>
    </row>
    <row r="62" ht="53.25" customHeight="1" spans="1:23">
      <c r="A62" s="125" t="s">
        <v>72</v>
      </c>
      <c r="B62" s="125" t="s">
        <v>294</v>
      </c>
      <c r="C62" s="125" t="s">
        <v>295</v>
      </c>
      <c r="D62" s="125" t="s">
        <v>194</v>
      </c>
      <c r="E62" s="125" t="s">
        <v>118</v>
      </c>
      <c r="F62" s="125" t="s">
        <v>324</v>
      </c>
      <c r="G62" s="125" t="s">
        <v>325</v>
      </c>
      <c r="H62" s="130">
        <v>5000</v>
      </c>
      <c r="I62" s="130">
        <v>5000</v>
      </c>
      <c r="J62" s="130"/>
      <c r="K62" s="130"/>
      <c r="L62" s="130">
        <v>5000</v>
      </c>
      <c r="M62" s="125"/>
      <c r="N62" s="130"/>
      <c r="O62" s="130"/>
      <c r="P62" s="130"/>
      <c r="Q62" s="130"/>
      <c r="R62" s="130"/>
      <c r="S62" s="130"/>
      <c r="T62" s="130"/>
      <c r="U62" s="130"/>
      <c r="V62" s="130"/>
      <c r="W62" s="130"/>
    </row>
    <row r="63" ht="53.25" customHeight="1" spans="1:23">
      <c r="A63" s="125" t="s">
        <v>72</v>
      </c>
      <c r="B63" s="125" t="s">
        <v>294</v>
      </c>
      <c r="C63" s="125" t="s">
        <v>295</v>
      </c>
      <c r="D63" s="125" t="s">
        <v>194</v>
      </c>
      <c r="E63" s="125" t="s">
        <v>118</v>
      </c>
      <c r="F63" s="125" t="s">
        <v>326</v>
      </c>
      <c r="G63" s="125" t="s">
        <v>327</v>
      </c>
      <c r="H63" s="130">
        <v>10000</v>
      </c>
      <c r="I63" s="130">
        <v>10000</v>
      </c>
      <c r="J63" s="130"/>
      <c r="K63" s="130"/>
      <c r="L63" s="130">
        <v>10000</v>
      </c>
      <c r="M63" s="125"/>
      <c r="N63" s="130"/>
      <c r="O63" s="130"/>
      <c r="P63" s="130"/>
      <c r="Q63" s="130"/>
      <c r="R63" s="130"/>
      <c r="S63" s="130"/>
      <c r="T63" s="130"/>
      <c r="U63" s="130"/>
      <c r="V63" s="130"/>
      <c r="W63" s="130"/>
    </row>
    <row r="64" ht="53.25" customHeight="1" spans="1:23">
      <c r="A64" s="125" t="s">
        <v>72</v>
      </c>
      <c r="B64" s="125" t="s">
        <v>328</v>
      </c>
      <c r="C64" s="125" t="s">
        <v>329</v>
      </c>
      <c r="D64" s="125" t="s">
        <v>194</v>
      </c>
      <c r="E64" s="125" t="s">
        <v>118</v>
      </c>
      <c r="F64" s="125" t="s">
        <v>330</v>
      </c>
      <c r="G64" s="125" t="s">
        <v>210</v>
      </c>
      <c r="H64" s="130">
        <v>20000</v>
      </c>
      <c r="I64" s="130">
        <v>20000</v>
      </c>
      <c r="J64" s="130"/>
      <c r="K64" s="130"/>
      <c r="L64" s="130">
        <v>20000</v>
      </c>
      <c r="M64" s="125"/>
      <c r="N64" s="130"/>
      <c r="O64" s="130"/>
      <c r="P64" s="130"/>
      <c r="Q64" s="130"/>
      <c r="R64" s="130"/>
      <c r="S64" s="130"/>
      <c r="T64" s="130"/>
      <c r="U64" s="130"/>
      <c r="V64" s="130"/>
      <c r="W64" s="130"/>
    </row>
    <row r="65" ht="53.25" customHeight="1" spans="1:23">
      <c r="A65" s="125" t="s">
        <v>72</v>
      </c>
      <c r="B65" s="125" t="s">
        <v>331</v>
      </c>
      <c r="C65" s="125" t="s">
        <v>332</v>
      </c>
      <c r="D65" s="125" t="s">
        <v>194</v>
      </c>
      <c r="E65" s="125" t="s">
        <v>118</v>
      </c>
      <c r="F65" s="125" t="s">
        <v>333</v>
      </c>
      <c r="G65" s="125" t="s">
        <v>334</v>
      </c>
      <c r="H65" s="130">
        <v>20000</v>
      </c>
      <c r="I65" s="130">
        <v>20000</v>
      </c>
      <c r="J65" s="130"/>
      <c r="K65" s="130"/>
      <c r="L65" s="130">
        <v>20000</v>
      </c>
      <c r="M65" s="125"/>
      <c r="N65" s="130"/>
      <c r="O65" s="130"/>
      <c r="P65" s="130"/>
      <c r="Q65" s="130"/>
      <c r="R65" s="130"/>
      <c r="S65" s="130"/>
      <c r="T65" s="130"/>
      <c r="U65" s="130"/>
      <c r="V65" s="130"/>
      <c r="W65" s="130"/>
    </row>
    <row r="66" ht="53.25" customHeight="1" spans="1:23">
      <c r="A66" s="125" t="s">
        <v>72</v>
      </c>
      <c r="B66" s="125" t="s">
        <v>294</v>
      </c>
      <c r="C66" s="125" t="s">
        <v>295</v>
      </c>
      <c r="D66" s="125" t="s">
        <v>194</v>
      </c>
      <c r="E66" s="125" t="s">
        <v>118</v>
      </c>
      <c r="F66" s="125" t="s">
        <v>335</v>
      </c>
      <c r="G66" s="125" t="s">
        <v>336</v>
      </c>
      <c r="H66" s="130">
        <v>10000</v>
      </c>
      <c r="I66" s="130">
        <v>10000</v>
      </c>
      <c r="J66" s="130"/>
      <c r="K66" s="130"/>
      <c r="L66" s="130">
        <v>10000</v>
      </c>
      <c r="M66" s="125"/>
      <c r="N66" s="130"/>
      <c r="O66" s="130"/>
      <c r="P66" s="130"/>
      <c r="Q66" s="130"/>
      <c r="R66" s="130"/>
      <c r="S66" s="130"/>
      <c r="T66" s="130"/>
      <c r="U66" s="130"/>
      <c r="V66" s="130"/>
      <c r="W66" s="130"/>
    </row>
    <row r="67" ht="53.25" customHeight="1" spans="1:23">
      <c r="A67" s="125" t="s">
        <v>72</v>
      </c>
      <c r="B67" s="125" t="s">
        <v>294</v>
      </c>
      <c r="C67" s="125" t="s">
        <v>295</v>
      </c>
      <c r="D67" s="125" t="s">
        <v>194</v>
      </c>
      <c r="E67" s="125" t="s">
        <v>118</v>
      </c>
      <c r="F67" s="125" t="s">
        <v>337</v>
      </c>
      <c r="G67" s="125" t="s">
        <v>338</v>
      </c>
      <c r="H67" s="130">
        <v>44000</v>
      </c>
      <c r="I67" s="130">
        <v>44000</v>
      </c>
      <c r="J67" s="130"/>
      <c r="K67" s="130"/>
      <c r="L67" s="130">
        <v>44000</v>
      </c>
      <c r="M67" s="125"/>
      <c r="N67" s="130"/>
      <c r="O67" s="130"/>
      <c r="P67" s="130"/>
      <c r="Q67" s="130"/>
      <c r="R67" s="130"/>
      <c r="S67" s="130"/>
      <c r="T67" s="130"/>
      <c r="U67" s="130"/>
      <c r="V67" s="130"/>
      <c r="W67" s="130"/>
    </row>
    <row r="68" ht="53.25" customHeight="1" spans="1:23">
      <c r="A68" s="125" t="s">
        <v>72</v>
      </c>
      <c r="B68" s="125" t="s">
        <v>339</v>
      </c>
      <c r="C68" s="125" t="s">
        <v>340</v>
      </c>
      <c r="D68" s="125" t="s">
        <v>179</v>
      </c>
      <c r="E68" s="125" t="s">
        <v>104</v>
      </c>
      <c r="F68" s="125" t="s">
        <v>296</v>
      </c>
      <c r="G68" s="125" t="s">
        <v>297</v>
      </c>
      <c r="H68" s="130">
        <v>5200</v>
      </c>
      <c r="I68" s="130">
        <v>5200</v>
      </c>
      <c r="J68" s="130"/>
      <c r="K68" s="130"/>
      <c r="L68" s="130">
        <v>5200</v>
      </c>
      <c r="M68" s="125"/>
      <c r="N68" s="130"/>
      <c r="O68" s="130"/>
      <c r="P68" s="130"/>
      <c r="Q68" s="130"/>
      <c r="R68" s="130"/>
      <c r="S68" s="130"/>
      <c r="T68" s="130"/>
      <c r="U68" s="130"/>
      <c r="V68" s="130"/>
      <c r="W68" s="130"/>
    </row>
    <row r="69" ht="53.25" customHeight="1" spans="1:23">
      <c r="A69" s="125" t="s">
        <v>72</v>
      </c>
      <c r="B69" s="125" t="s">
        <v>339</v>
      </c>
      <c r="C69" s="125" t="s">
        <v>340</v>
      </c>
      <c r="D69" s="125" t="s">
        <v>179</v>
      </c>
      <c r="E69" s="125" t="s">
        <v>104</v>
      </c>
      <c r="F69" s="125" t="s">
        <v>337</v>
      </c>
      <c r="G69" s="125" t="s">
        <v>338</v>
      </c>
      <c r="H69" s="130">
        <v>26000</v>
      </c>
      <c r="I69" s="130">
        <v>26000</v>
      </c>
      <c r="J69" s="130"/>
      <c r="K69" s="130"/>
      <c r="L69" s="130">
        <v>26000</v>
      </c>
      <c r="M69" s="125"/>
      <c r="N69" s="130"/>
      <c r="O69" s="130"/>
      <c r="P69" s="130"/>
      <c r="Q69" s="130"/>
      <c r="R69" s="130"/>
      <c r="S69" s="130"/>
      <c r="T69" s="130"/>
      <c r="U69" s="130"/>
      <c r="V69" s="130"/>
      <c r="W69" s="130"/>
    </row>
    <row r="70" ht="53.25" customHeight="1" spans="1:23">
      <c r="A70" s="125" t="s">
        <v>72</v>
      </c>
      <c r="B70" s="125" t="s">
        <v>339</v>
      </c>
      <c r="C70" s="125" t="s">
        <v>340</v>
      </c>
      <c r="D70" s="125" t="s">
        <v>180</v>
      </c>
      <c r="E70" s="125" t="s">
        <v>105</v>
      </c>
      <c r="F70" s="125" t="s">
        <v>296</v>
      </c>
      <c r="G70" s="125" t="s">
        <v>297</v>
      </c>
      <c r="H70" s="130">
        <v>2000</v>
      </c>
      <c r="I70" s="130">
        <v>2000</v>
      </c>
      <c r="J70" s="130"/>
      <c r="K70" s="130"/>
      <c r="L70" s="130">
        <v>2000</v>
      </c>
      <c r="M70" s="125"/>
      <c r="N70" s="130"/>
      <c r="O70" s="130"/>
      <c r="P70" s="130"/>
      <c r="Q70" s="130"/>
      <c r="R70" s="130"/>
      <c r="S70" s="130"/>
      <c r="T70" s="130"/>
      <c r="U70" s="130"/>
      <c r="V70" s="130"/>
      <c r="W70" s="130"/>
    </row>
    <row r="71" ht="53.25" customHeight="1" spans="1:23">
      <c r="A71" s="125" t="s">
        <v>72</v>
      </c>
      <c r="B71" s="125" t="s">
        <v>339</v>
      </c>
      <c r="C71" s="125" t="s">
        <v>340</v>
      </c>
      <c r="D71" s="125" t="s">
        <v>180</v>
      </c>
      <c r="E71" s="125" t="s">
        <v>105</v>
      </c>
      <c r="F71" s="125" t="s">
        <v>337</v>
      </c>
      <c r="G71" s="125" t="s">
        <v>338</v>
      </c>
      <c r="H71" s="130">
        <v>10000</v>
      </c>
      <c r="I71" s="130">
        <v>10000</v>
      </c>
      <c r="J71" s="130"/>
      <c r="K71" s="130"/>
      <c r="L71" s="130">
        <v>10000</v>
      </c>
      <c r="M71" s="125"/>
      <c r="N71" s="130"/>
      <c r="O71" s="130"/>
      <c r="P71" s="130"/>
      <c r="Q71" s="130"/>
      <c r="R71" s="130"/>
      <c r="S71" s="130"/>
      <c r="T71" s="130"/>
      <c r="U71" s="130"/>
      <c r="V71" s="130"/>
      <c r="W71" s="130"/>
    </row>
    <row r="72" ht="53.25" customHeight="1" spans="1:23">
      <c r="A72" s="125" t="s">
        <v>72</v>
      </c>
      <c r="B72" s="125" t="s">
        <v>341</v>
      </c>
      <c r="C72" s="125" t="s">
        <v>315</v>
      </c>
      <c r="D72" s="125" t="s">
        <v>194</v>
      </c>
      <c r="E72" s="125" t="s">
        <v>118</v>
      </c>
      <c r="F72" s="125" t="s">
        <v>314</v>
      </c>
      <c r="G72" s="125" t="s">
        <v>315</v>
      </c>
      <c r="H72" s="130">
        <v>167158.28</v>
      </c>
      <c r="I72" s="130">
        <v>167158.28</v>
      </c>
      <c r="J72" s="130"/>
      <c r="K72" s="130"/>
      <c r="L72" s="130">
        <v>167158.28</v>
      </c>
      <c r="M72" s="125"/>
      <c r="N72" s="130"/>
      <c r="O72" s="130"/>
      <c r="P72" s="130"/>
      <c r="Q72" s="130"/>
      <c r="R72" s="130"/>
      <c r="S72" s="130"/>
      <c r="T72" s="130"/>
      <c r="U72" s="130"/>
      <c r="V72" s="130"/>
      <c r="W72" s="130"/>
    </row>
    <row r="73" ht="53.25" customHeight="1" spans="1:23">
      <c r="A73" s="125" t="s">
        <v>72</v>
      </c>
      <c r="B73" s="125" t="s">
        <v>342</v>
      </c>
      <c r="C73" s="125" t="s">
        <v>343</v>
      </c>
      <c r="D73" s="125" t="s">
        <v>194</v>
      </c>
      <c r="E73" s="125" t="s">
        <v>118</v>
      </c>
      <c r="F73" s="125" t="s">
        <v>316</v>
      </c>
      <c r="G73" s="125" t="s">
        <v>317</v>
      </c>
      <c r="H73" s="130">
        <v>268800</v>
      </c>
      <c r="I73" s="130">
        <v>268800</v>
      </c>
      <c r="J73" s="130"/>
      <c r="K73" s="130"/>
      <c r="L73" s="130">
        <v>268800</v>
      </c>
      <c r="M73" s="125"/>
      <c r="N73" s="130"/>
      <c r="O73" s="130"/>
      <c r="P73" s="130"/>
      <c r="Q73" s="130"/>
      <c r="R73" s="130"/>
      <c r="S73" s="130"/>
      <c r="T73" s="130"/>
      <c r="U73" s="130"/>
      <c r="V73" s="130"/>
      <c r="W73" s="130"/>
    </row>
    <row r="74" ht="53.25" customHeight="1" spans="1:23">
      <c r="A74" s="125" t="s">
        <v>72</v>
      </c>
      <c r="B74" s="125" t="s">
        <v>342</v>
      </c>
      <c r="C74" s="125" t="s">
        <v>343</v>
      </c>
      <c r="D74" s="125" t="s">
        <v>194</v>
      </c>
      <c r="E74" s="125" t="s">
        <v>118</v>
      </c>
      <c r="F74" s="125" t="s">
        <v>316</v>
      </c>
      <c r="G74" s="125" t="s">
        <v>317</v>
      </c>
      <c r="H74" s="130">
        <v>18000</v>
      </c>
      <c r="I74" s="130">
        <v>18000</v>
      </c>
      <c r="J74" s="130"/>
      <c r="K74" s="130"/>
      <c r="L74" s="130">
        <v>18000</v>
      </c>
      <c r="M74" s="125"/>
      <c r="N74" s="130"/>
      <c r="O74" s="130"/>
      <c r="P74" s="130"/>
      <c r="Q74" s="130"/>
      <c r="R74" s="130"/>
      <c r="S74" s="130"/>
      <c r="T74" s="130"/>
      <c r="U74" s="130"/>
      <c r="V74" s="130"/>
      <c r="W74" s="130"/>
    </row>
    <row r="75" ht="53.25" customHeight="1" spans="1:23">
      <c r="A75" s="125" t="s">
        <v>74</v>
      </c>
      <c r="B75" s="125"/>
      <c r="C75" s="125"/>
      <c r="D75" s="125"/>
      <c r="E75" s="125"/>
      <c r="F75" s="125"/>
      <c r="G75" s="125"/>
      <c r="H75" s="130">
        <v>3764356.4</v>
      </c>
      <c r="I75" s="130">
        <v>3764356.4</v>
      </c>
      <c r="J75" s="130"/>
      <c r="K75" s="130"/>
      <c r="L75" s="130">
        <v>3764356.4</v>
      </c>
      <c r="M75" s="125"/>
      <c r="N75" s="130"/>
      <c r="O75" s="130"/>
      <c r="P75" s="130"/>
      <c r="Q75" s="130"/>
      <c r="R75" s="130"/>
      <c r="S75" s="130"/>
      <c r="T75" s="130"/>
      <c r="U75" s="130"/>
      <c r="V75" s="130"/>
      <c r="W75" s="130"/>
    </row>
    <row r="76" ht="53.25" customHeight="1" spans="1:23">
      <c r="A76" s="125" t="s">
        <v>74</v>
      </c>
      <c r="B76" s="125" t="s">
        <v>344</v>
      </c>
      <c r="C76" s="125" t="s">
        <v>242</v>
      </c>
      <c r="D76" s="125" t="s">
        <v>194</v>
      </c>
      <c r="E76" s="125" t="s">
        <v>118</v>
      </c>
      <c r="F76" s="125" t="s">
        <v>243</v>
      </c>
      <c r="G76" s="125" t="s">
        <v>244</v>
      </c>
      <c r="H76" s="130">
        <v>258648</v>
      </c>
      <c r="I76" s="130">
        <v>258648</v>
      </c>
      <c r="J76" s="130"/>
      <c r="K76" s="130"/>
      <c r="L76" s="130">
        <v>258648</v>
      </c>
      <c r="M76" s="125"/>
      <c r="N76" s="130"/>
      <c r="O76" s="130"/>
      <c r="P76" s="130"/>
      <c r="Q76" s="130"/>
      <c r="R76" s="130"/>
      <c r="S76" s="130"/>
      <c r="T76" s="130"/>
      <c r="U76" s="130"/>
      <c r="V76" s="130"/>
      <c r="W76" s="130"/>
    </row>
    <row r="77" ht="53.25" customHeight="1" spans="1:23">
      <c r="A77" s="125" t="s">
        <v>74</v>
      </c>
      <c r="B77" s="125" t="s">
        <v>345</v>
      </c>
      <c r="C77" s="125" t="s">
        <v>250</v>
      </c>
      <c r="D77" s="125" t="s">
        <v>194</v>
      </c>
      <c r="E77" s="125" t="s">
        <v>118</v>
      </c>
      <c r="F77" s="125" t="s">
        <v>243</v>
      </c>
      <c r="G77" s="125" t="s">
        <v>244</v>
      </c>
      <c r="H77" s="130">
        <v>78740</v>
      </c>
      <c r="I77" s="130">
        <v>78740</v>
      </c>
      <c r="J77" s="130"/>
      <c r="K77" s="130"/>
      <c r="L77" s="130">
        <v>78740</v>
      </c>
      <c r="M77" s="125"/>
      <c r="N77" s="130"/>
      <c r="O77" s="130"/>
      <c r="P77" s="130"/>
      <c r="Q77" s="130"/>
      <c r="R77" s="130"/>
      <c r="S77" s="130"/>
      <c r="T77" s="130"/>
      <c r="U77" s="130"/>
      <c r="V77" s="130"/>
      <c r="W77" s="130"/>
    </row>
    <row r="78" ht="53.25" customHeight="1" spans="1:23">
      <c r="A78" s="125" t="s">
        <v>74</v>
      </c>
      <c r="B78" s="125" t="s">
        <v>346</v>
      </c>
      <c r="C78" s="125" t="s">
        <v>252</v>
      </c>
      <c r="D78" s="125" t="s">
        <v>194</v>
      </c>
      <c r="E78" s="125" t="s">
        <v>118</v>
      </c>
      <c r="F78" s="125" t="s">
        <v>247</v>
      </c>
      <c r="G78" s="125" t="s">
        <v>248</v>
      </c>
      <c r="H78" s="130">
        <v>944880</v>
      </c>
      <c r="I78" s="130">
        <v>944880</v>
      </c>
      <c r="J78" s="130"/>
      <c r="K78" s="130"/>
      <c r="L78" s="130">
        <v>944880</v>
      </c>
      <c r="M78" s="125"/>
      <c r="N78" s="130"/>
      <c r="O78" s="130"/>
      <c r="P78" s="130"/>
      <c r="Q78" s="130"/>
      <c r="R78" s="130"/>
      <c r="S78" s="130"/>
      <c r="T78" s="130"/>
      <c r="U78" s="130"/>
      <c r="V78" s="130"/>
      <c r="W78" s="130"/>
    </row>
    <row r="79" ht="53.25" customHeight="1" spans="1:23">
      <c r="A79" s="125" t="s">
        <v>74</v>
      </c>
      <c r="B79" s="125" t="s">
        <v>346</v>
      </c>
      <c r="C79" s="125" t="s">
        <v>252</v>
      </c>
      <c r="D79" s="125" t="s">
        <v>194</v>
      </c>
      <c r="E79" s="125" t="s">
        <v>118</v>
      </c>
      <c r="F79" s="125" t="s">
        <v>247</v>
      </c>
      <c r="G79" s="125" t="s">
        <v>248</v>
      </c>
      <c r="H79" s="130">
        <v>33500</v>
      </c>
      <c r="I79" s="130">
        <v>33500</v>
      </c>
      <c r="J79" s="130"/>
      <c r="K79" s="130"/>
      <c r="L79" s="130">
        <v>33500</v>
      </c>
      <c r="M79" s="125"/>
      <c r="N79" s="130"/>
      <c r="O79" s="130"/>
      <c r="P79" s="130"/>
      <c r="Q79" s="130"/>
      <c r="R79" s="130"/>
      <c r="S79" s="130"/>
      <c r="T79" s="130"/>
      <c r="U79" s="130"/>
      <c r="V79" s="130"/>
      <c r="W79" s="130"/>
    </row>
    <row r="80" ht="53.25" customHeight="1" spans="1:23">
      <c r="A80" s="125" t="s">
        <v>74</v>
      </c>
      <c r="B80" s="125" t="s">
        <v>347</v>
      </c>
      <c r="C80" s="125" t="s">
        <v>258</v>
      </c>
      <c r="D80" s="125" t="s">
        <v>194</v>
      </c>
      <c r="E80" s="125" t="s">
        <v>118</v>
      </c>
      <c r="F80" s="125" t="s">
        <v>255</v>
      </c>
      <c r="G80" s="125" t="s">
        <v>256</v>
      </c>
      <c r="H80" s="130"/>
      <c r="I80" s="130"/>
      <c r="J80" s="130"/>
      <c r="K80" s="130"/>
      <c r="L80" s="130"/>
      <c r="M80" s="125"/>
      <c r="N80" s="130"/>
      <c r="O80" s="130"/>
      <c r="P80" s="130"/>
      <c r="Q80" s="130"/>
      <c r="R80" s="130"/>
      <c r="S80" s="130"/>
      <c r="T80" s="130"/>
      <c r="U80" s="130"/>
      <c r="V80" s="130"/>
      <c r="W80" s="130"/>
    </row>
    <row r="81" ht="53.25" customHeight="1" spans="1:23">
      <c r="A81" s="125" t="s">
        <v>74</v>
      </c>
      <c r="B81" s="125" t="s">
        <v>347</v>
      </c>
      <c r="C81" s="125" t="s">
        <v>258</v>
      </c>
      <c r="D81" s="125" t="s">
        <v>194</v>
      </c>
      <c r="E81" s="125" t="s">
        <v>118</v>
      </c>
      <c r="F81" s="125" t="s">
        <v>255</v>
      </c>
      <c r="G81" s="125" t="s">
        <v>256</v>
      </c>
      <c r="H81" s="130">
        <v>95100</v>
      </c>
      <c r="I81" s="130">
        <v>95100</v>
      </c>
      <c r="J81" s="130"/>
      <c r="K81" s="130"/>
      <c r="L81" s="130">
        <v>95100</v>
      </c>
      <c r="M81" s="125"/>
      <c r="N81" s="130"/>
      <c r="O81" s="130"/>
      <c r="P81" s="130"/>
      <c r="Q81" s="130"/>
      <c r="R81" s="130"/>
      <c r="S81" s="130"/>
      <c r="T81" s="130"/>
      <c r="U81" s="130"/>
      <c r="V81" s="130"/>
      <c r="W81" s="130"/>
    </row>
    <row r="82" ht="53.25" customHeight="1" spans="1:23">
      <c r="A82" s="125" t="s">
        <v>74</v>
      </c>
      <c r="B82" s="125" t="s">
        <v>348</v>
      </c>
      <c r="C82" s="125" t="s">
        <v>262</v>
      </c>
      <c r="D82" s="125" t="s">
        <v>194</v>
      </c>
      <c r="E82" s="125" t="s">
        <v>118</v>
      </c>
      <c r="F82" s="125" t="s">
        <v>243</v>
      </c>
      <c r="G82" s="125" t="s">
        <v>244</v>
      </c>
      <c r="H82" s="130">
        <v>4500</v>
      </c>
      <c r="I82" s="130">
        <v>4500</v>
      </c>
      <c r="J82" s="130"/>
      <c r="K82" s="130"/>
      <c r="L82" s="130">
        <v>4500</v>
      </c>
      <c r="M82" s="125"/>
      <c r="N82" s="130"/>
      <c r="O82" s="130"/>
      <c r="P82" s="130"/>
      <c r="Q82" s="130"/>
      <c r="R82" s="130"/>
      <c r="S82" s="130"/>
      <c r="T82" s="130"/>
      <c r="U82" s="130"/>
      <c r="V82" s="130"/>
      <c r="W82" s="130"/>
    </row>
    <row r="83" ht="53.25" customHeight="1" spans="1:23">
      <c r="A83" s="125" t="s">
        <v>74</v>
      </c>
      <c r="B83" s="125" t="s">
        <v>349</v>
      </c>
      <c r="C83" s="125" t="s">
        <v>264</v>
      </c>
      <c r="D83" s="125" t="s">
        <v>194</v>
      </c>
      <c r="E83" s="125" t="s">
        <v>118</v>
      </c>
      <c r="F83" s="125" t="s">
        <v>243</v>
      </c>
      <c r="G83" s="125" t="s">
        <v>244</v>
      </c>
      <c r="H83" s="130">
        <v>248220</v>
      </c>
      <c r="I83" s="130">
        <v>248220</v>
      </c>
      <c r="J83" s="130"/>
      <c r="K83" s="130"/>
      <c r="L83" s="130">
        <v>248220</v>
      </c>
      <c r="M83" s="125"/>
      <c r="N83" s="130"/>
      <c r="O83" s="130"/>
      <c r="P83" s="130"/>
      <c r="Q83" s="130"/>
      <c r="R83" s="130"/>
      <c r="S83" s="130"/>
      <c r="T83" s="130"/>
      <c r="U83" s="130"/>
      <c r="V83" s="130"/>
      <c r="W83" s="130"/>
    </row>
    <row r="84" ht="53.25" customHeight="1" spans="1:23">
      <c r="A84" s="125" t="s">
        <v>74</v>
      </c>
      <c r="B84" s="125" t="s">
        <v>344</v>
      </c>
      <c r="C84" s="125" t="s">
        <v>242</v>
      </c>
      <c r="D84" s="125" t="s">
        <v>194</v>
      </c>
      <c r="E84" s="125" t="s">
        <v>118</v>
      </c>
      <c r="F84" s="125" t="s">
        <v>243</v>
      </c>
      <c r="G84" s="125" t="s">
        <v>244</v>
      </c>
      <c r="H84" s="130">
        <v>427320</v>
      </c>
      <c r="I84" s="130">
        <v>427320</v>
      </c>
      <c r="J84" s="130"/>
      <c r="K84" s="130"/>
      <c r="L84" s="130">
        <v>427320</v>
      </c>
      <c r="M84" s="125"/>
      <c r="N84" s="130"/>
      <c r="O84" s="130"/>
      <c r="P84" s="130"/>
      <c r="Q84" s="130"/>
      <c r="R84" s="130"/>
      <c r="S84" s="130"/>
      <c r="T84" s="130"/>
      <c r="U84" s="130"/>
      <c r="V84" s="130"/>
      <c r="W84" s="130"/>
    </row>
    <row r="85" ht="53.25" customHeight="1" spans="1:23">
      <c r="A85" s="125" t="s">
        <v>74</v>
      </c>
      <c r="B85" s="125" t="s">
        <v>350</v>
      </c>
      <c r="C85" s="125" t="s">
        <v>266</v>
      </c>
      <c r="D85" s="125" t="s">
        <v>181</v>
      </c>
      <c r="E85" s="125" t="s">
        <v>106</v>
      </c>
      <c r="F85" s="125" t="s">
        <v>267</v>
      </c>
      <c r="G85" s="125" t="s">
        <v>268</v>
      </c>
      <c r="H85" s="130">
        <v>328455.68</v>
      </c>
      <c r="I85" s="130">
        <v>328455.68</v>
      </c>
      <c r="J85" s="130"/>
      <c r="K85" s="130"/>
      <c r="L85" s="130">
        <v>328455.68</v>
      </c>
      <c r="M85" s="125"/>
      <c r="N85" s="130"/>
      <c r="O85" s="130"/>
      <c r="P85" s="130"/>
      <c r="Q85" s="130"/>
      <c r="R85" s="130"/>
      <c r="S85" s="130"/>
      <c r="T85" s="130"/>
      <c r="U85" s="130"/>
      <c r="V85" s="130"/>
      <c r="W85" s="130"/>
    </row>
    <row r="86" ht="53.25" customHeight="1" spans="1:23">
      <c r="A86" s="125" t="s">
        <v>74</v>
      </c>
      <c r="B86" s="125" t="s">
        <v>350</v>
      </c>
      <c r="C86" s="125" t="s">
        <v>266</v>
      </c>
      <c r="D86" s="125" t="s">
        <v>181</v>
      </c>
      <c r="E86" s="125" t="s">
        <v>106</v>
      </c>
      <c r="F86" s="125" t="s">
        <v>267</v>
      </c>
      <c r="G86" s="125" t="s">
        <v>268</v>
      </c>
      <c r="H86" s="130">
        <v>10000</v>
      </c>
      <c r="I86" s="130">
        <v>10000</v>
      </c>
      <c r="J86" s="130"/>
      <c r="K86" s="130"/>
      <c r="L86" s="130">
        <v>10000</v>
      </c>
      <c r="M86" s="125"/>
      <c r="N86" s="130"/>
      <c r="O86" s="130"/>
      <c r="P86" s="130"/>
      <c r="Q86" s="130"/>
      <c r="R86" s="130"/>
      <c r="S86" s="130"/>
      <c r="T86" s="130"/>
      <c r="U86" s="130"/>
      <c r="V86" s="130"/>
      <c r="W86" s="130"/>
    </row>
    <row r="87" ht="53.25" customHeight="1" spans="1:23">
      <c r="A87" s="125" t="s">
        <v>74</v>
      </c>
      <c r="B87" s="125" t="s">
        <v>351</v>
      </c>
      <c r="C87" s="125" t="s">
        <v>270</v>
      </c>
      <c r="D87" s="125" t="s">
        <v>189</v>
      </c>
      <c r="E87" s="125" t="s">
        <v>113</v>
      </c>
      <c r="F87" s="125" t="s">
        <v>271</v>
      </c>
      <c r="G87" s="125" t="s">
        <v>272</v>
      </c>
      <c r="H87" s="130">
        <v>15400</v>
      </c>
      <c r="I87" s="130">
        <v>15400</v>
      </c>
      <c r="J87" s="130"/>
      <c r="K87" s="130"/>
      <c r="L87" s="130">
        <v>15400</v>
      </c>
      <c r="M87" s="125"/>
      <c r="N87" s="130"/>
      <c r="O87" s="130"/>
      <c r="P87" s="130"/>
      <c r="Q87" s="130"/>
      <c r="R87" s="130"/>
      <c r="S87" s="130"/>
      <c r="T87" s="130"/>
      <c r="U87" s="130"/>
      <c r="V87" s="130"/>
      <c r="W87" s="130"/>
    </row>
    <row r="88" ht="53.25" customHeight="1" spans="1:23">
      <c r="A88" s="125" t="s">
        <v>74</v>
      </c>
      <c r="B88" s="125" t="s">
        <v>351</v>
      </c>
      <c r="C88" s="125" t="s">
        <v>270</v>
      </c>
      <c r="D88" s="125" t="s">
        <v>188</v>
      </c>
      <c r="E88" s="125" t="s">
        <v>112</v>
      </c>
      <c r="F88" s="125" t="s">
        <v>271</v>
      </c>
      <c r="G88" s="125" t="s">
        <v>272</v>
      </c>
      <c r="H88" s="130"/>
      <c r="I88" s="130"/>
      <c r="J88" s="130"/>
      <c r="K88" s="130"/>
      <c r="L88" s="130"/>
      <c r="M88" s="125"/>
      <c r="N88" s="130"/>
      <c r="O88" s="130"/>
      <c r="P88" s="130"/>
      <c r="Q88" s="130"/>
      <c r="R88" s="130"/>
      <c r="S88" s="130"/>
      <c r="T88" s="130"/>
      <c r="U88" s="130"/>
      <c r="V88" s="130"/>
      <c r="W88" s="130"/>
    </row>
    <row r="89" ht="53.25" customHeight="1" spans="1:23">
      <c r="A89" s="125" t="s">
        <v>74</v>
      </c>
      <c r="B89" s="125" t="s">
        <v>352</v>
      </c>
      <c r="C89" s="125" t="s">
        <v>353</v>
      </c>
      <c r="D89" s="125" t="s">
        <v>189</v>
      </c>
      <c r="E89" s="125" t="s">
        <v>113</v>
      </c>
      <c r="F89" s="125" t="s">
        <v>271</v>
      </c>
      <c r="G89" s="125" t="s">
        <v>272</v>
      </c>
      <c r="H89" s="130">
        <v>123171</v>
      </c>
      <c r="I89" s="130">
        <v>123171</v>
      </c>
      <c r="J89" s="130"/>
      <c r="K89" s="130"/>
      <c r="L89" s="130">
        <v>123171</v>
      </c>
      <c r="M89" s="125"/>
      <c r="N89" s="130"/>
      <c r="O89" s="130"/>
      <c r="P89" s="130"/>
      <c r="Q89" s="130"/>
      <c r="R89" s="130"/>
      <c r="S89" s="130"/>
      <c r="T89" s="130"/>
      <c r="U89" s="130"/>
      <c r="V89" s="130"/>
      <c r="W89" s="130"/>
    </row>
    <row r="90" ht="53.25" customHeight="1" spans="1:23">
      <c r="A90" s="125" t="s">
        <v>74</v>
      </c>
      <c r="B90" s="125" t="s">
        <v>354</v>
      </c>
      <c r="C90" s="125" t="s">
        <v>276</v>
      </c>
      <c r="D90" s="125" t="s">
        <v>188</v>
      </c>
      <c r="E90" s="125" t="s">
        <v>112</v>
      </c>
      <c r="F90" s="125" t="s">
        <v>271</v>
      </c>
      <c r="G90" s="125" t="s">
        <v>272</v>
      </c>
      <c r="H90" s="130"/>
      <c r="I90" s="130"/>
      <c r="J90" s="130"/>
      <c r="K90" s="130"/>
      <c r="L90" s="130"/>
      <c r="M90" s="125"/>
      <c r="N90" s="130"/>
      <c r="O90" s="130"/>
      <c r="P90" s="130"/>
      <c r="Q90" s="130"/>
      <c r="R90" s="130"/>
      <c r="S90" s="130"/>
      <c r="T90" s="130"/>
      <c r="U90" s="130"/>
      <c r="V90" s="130"/>
      <c r="W90" s="130"/>
    </row>
    <row r="91" ht="53.25" customHeight="1" spans="1:23">
      <c r="A91" s="125" t="s">
        <v>74</v>
      </c>
      <c r="B91" s="125" t="s">
        <v>354</v>
      </c>
      <c r="C91" s="125" t="s">
        <v>276</v>
      </c>
      <c r="D91" s="125" t="s">
        <v>189</v>
      </c>
      <c r="E91" s="125" t="s">
        <v>113</v>
      </c>
      <c r="F91" s="125" t="s">
        <v>271</v>
      </c>
      <c r="G91" s="125" t="s">
        <v>272</v>
      </c>
      <c r="H91" s="130">
        <v>8212</v>
      </c>
      <c r="I91" s="130">
        <v>8212</v>
      </c>
      <c r="J91" s="130"/>
      <c r="K91" s="130"/>
      <c r="L91" s="130">
        <v>8212</v>
      </c>
      <c r="M91" s="125"/>
      <c r="N91" s="130"/>
      <c r="O91" s="130"/>
      <c r="P91" s="130"/>
      <c r="Q91" s="130"/>
      <c r="R91" s="130"/>
      <c r="S91" s="130"/>
      <c r="T91" s="130"/>
      <c r="U91" s="130"/>
      <c r="V91" s="130"/>
      <c r="W91" s="130"/>
    </row>
    <row r="92" ht="53.25" customHeight="1" spans="1:23">
      <c r="A92" s="125" t="s">
        <v>74</v>
      </c>
      <c r="B92" s="125" t="s">
        <v>352</v>
      </c>
      <c r="C92" s="125" t="s">
        <v>353</v>
      </c>
      <c r="D92" s="125" t="s">
        <v>189</v>
      </c>
      <c r="E92" s="125" t="s">
        <v>113</v>
      </c>
      <c r="F92" s="125" t="s">
        <v>271</v>
      </c>
      <c r="G92" s="125" t="s">
        <v>272</v>
      </c>
      <c r="H92" s="130">
        <v>7500</v>
      </c>
      <c r="I92" s="130">
        <v>7500</v>
      </c>
      <c r="J92" s="130"/>
      <c r="K92" s="130"/>
      <c r="L92" s="130">
        <v>7500</v>
      </c>
      <c r="M92" s="125"/>
      <c r="N92" s="130"/>
      <c r="O92" s="130"/>
      <c r="P92" s="130"/>
      <c r="Q92" s="130"/>
      <c r="R92" s="130"/>
      <c r="S92" s="130"/>
      <c r="T92" s="130"/>
      <c r="U92" s="130"/>
      <c r="V92" s="130"/>
      <c r="W92" s="130"/>
    </row>
    <row r="93" ht="53.25" customHeight="1" spans="1:23">
      <c r="A93" s="125" t="s">
        <v>74</v>
      </c>
      <c r="B93" s="125" t="s">
        <v>354</v>
      </c>
      <c r="C93" s="125" t="s">
        <v>276</v>
      </c>
      <c r="D93" s="125" t="s">
        <v>189</v>
      </c>
      <c r="E93" s="125" t="s">
        <v>113</v>
      </c>
      <c r="F93" s="125" t="s">
        <v>271</v>
      </c>
      <c r="G93" s="125" t="s">
        <v>272</v>
      </c>
      <c r="H93" s="130">
        <v>1000</v>
      </c>
      <c r="I93" s="130">
        <v>1000</v>
      </c>
      <c r="J93" s="130"/>
      <c r="K93" s="130"/>
      <c r="L93" s="130">
        <v>1000</v>
      </c>
      <c r="M93" s="125"/>
      <c r="N93" s="130"/>
      <c r="O93" s="130"/>
      <c r="P93" s="130"/>
      <c r="Q93" s="130"/>
      <c r="R93" s="130"/>
      <c r="S93" s="130"/>
      <c r="T93" s="130"/>
      <c r="U93" s="130"/>
      <c r="V93" s="130"/>
      <c r="W93" s="130"/>
    </row>
    <row r="94" ht="53.25" customHeight="1" spans="1:23">
      <c r="A94" s="125" t="s">
        <v>74</v>
      </c>
      <c r="B94" s="125" t="s">
        <v>355</v>
      </c>
      <c r="C94" s="125" t="s">
        <v>114</v>
      </c>
      <c r="D94" s="125" t="s">
        <v>190</v>
      </c>
      <c r="E94" s="125" t="s">
        <v>114</v>
      </c>
      <c r="F94" s="125" t="s">
        <v>278</v>
      </c>
      <c r="G94" s="125" t="s">
        <v>279</v>
      </c>
      <c r="H94" s="130">
        <v>141585</v>
      </c>
      <c r="I94" s="130">
        <v>141585</v>
      </c>
      <c r="J94" s="130"/>
      <c r="K94" s="130"/>
      <c r="L94" s="130">
        <v>141585</v>
      </c>
      <c r="M94" s="125"/>
      <c r="N94" s="130"/>
      <c r="O94" s="130"/>
      <c r="P94" s="130"/>
      <c r="Q94" s="130"/>
      <c r="R94" s="130"/>
      <c r="S94" s="130"/>
      <c r="T94" s="130"/>
      <c r="U94" s="130"/>
      <c r="V94" s="130"/>
      <c r="W94" s="130"/>
    </row>
    <row r="95" ht="53.25" customHeight="1" spans="1:23">
      <c r="A95" s="125" t="s">
        <v>74</v>
      </c>
      <c r="B95" s="125" t="s">
        <v>355</v>
      </c>
      <c r="C95" s="125" t="s">
        <v>114</v>
      </c>
      <c r="D95" s="125" t="s">
        <v>190</v>
      </c>
      <c r="E95" s="125" t="s">
        <v>114</v>
      </c>
      <c r="F95" s="125" t="s">
        <v>278</v>
      </c>
      <c r="G95" s="125" t="s">
        <v>279</v>
      </c>
      <c r="H95" s="130">
        <v>6500</v>
      </c>
      <c r="I95" s="130">
        <v>6500</v>
      </c>
      <c r="J95" s="130"/>
      <c r="K95" s="130"/>
      <c r="L95" s="130">
        <v>6500</v>
      </c>
      <c r="M95" s="125"/>
      <c r="N95" s="130"/>
      <c r="O95" s="130"/>
      <c r="P95" s="130"/>
      <c r="Q95" s="130"/>
      <c r="R95" s="130"/>
      <c r="S95" s="130"/>
      <c r="T95" s="130"/>
      <c r="U95" s="130"/>
      <c r="V95" s="130"/>
      <c r="W95" s="130"/>
    </row>
    <row r="96" ht="53.25" customHeight="1" spans="1:23">
      <c r="A96" s="125" t="s">
        <v>74</v>
      </c>
      <c r="B96" s="125" t="s">
        <v>356</v>
      </c>
      <c r="C96" s="125" t="s">
        <v>281</v>
      </c>
      <c r="D96" s="125" t="s">
        <v>191</v>
      </c>
      <c r="E96" s="125" t="s">
        <v>115</v>
      </c>
      <c r="F96" s="125" t="s">
        <v>282</v>
      </c>
      <c r="G96" s="125" t="s">
        <v>283</v>
      </c>
      <c r="H96" s="130"/>
      <c r="I96" s="130"/>
      <c r="J96" s="130"/>
      <c r="K96" s="130"/>
      <c r="L96" s="130"/>
      <c r="M96" s="125"/>
      <c r="N96" s="130"/>
      <c r="O96" s="130"/>
      <c r="P96" s="130"/>
      <c r="Q96" s="130"/>
      <c r="R96" s="130"/>
      <c r="S96" s="130"/>
      <c r="T96" s="130"/>
      <c r="U96" s="130"/>
      <c r="V96" s="130"/>
      <c r="W96" s="130"/>
    </row>
    <row r="97" ht="53.25" customHeight="1" spans="1:23">
      <c r="A97" s="125" t="s">
        <v>74</v>
      </c>
      <c r="B97" s="125" t="s">
        <v>356</v>
      </c>
      <c r="C97" s="125" t="s">
        <v>281</v>
      </c>
      <c r="D97" s="125" t="s">
        <v>191</v>
      </c>
      <c r="E97" s="125" t="s">
        <v>115</v>
      </c>
      <c r="F97" s="125" t="s">
        <v>282</v>
      </c>
      <c r="G97" s="125" t="s">
        <v>283</v>
      </c>
      <c r="H97" s="130">
        <v>18476</v>
      </c>
      <c r="I97" s="130">
        <v>18476</v>
      </c>
      <c r="J97" s="130"/>
      <c r="K97" s="130"/>
      <c r="L97" s="130">
        <v>18476</v>
      </c>
      <c r="M97" s="125"/>
      <c r="N97" s="130"/>
      <c r="O97" s="130"/>
      <c r="P97" s="130"/>
      <c r="Q97" s="130"/>
      <c r="R97" s="130"/>
      <c r="S97" s="130"/>
      <c r="T97" s="130"/>
      <c r="U97" s="130"/>
      <c r="V97" s="130"/>
      <c r="W97" s="130"/>
    </row>
    <row r="98" ht="53.25" customHeight="1" spans="1:23">
      <c r="A98" s="125" t="s">
        <v>74</v>
      </c>
      <c r="B98" s="125" t="s">
        <v>357</v>
      </c>
      <c r="C98" s="125" t="s">
        <v>285</v>
      </c>
      <c r="D98" s="125" t="s">
        <v>185</v>
      </c>
      <c r="E98" s="125" t="s">
        <v>109</v>
      </c>
      <c r="F98" s="125" t="s">
        <v>282</v>
      </c>
      <c r="G98" s="125" t="s">
        <v>283</v>
      </c>
      <c r="H98" s="130">
        <v>41057</v>
      </c>
      <c r="I98" s="130">
        <v>41057</v>
      </c>
      <c r="J98" s="130"/>
      <c r="K98" s="130"/>
      <c r="L98" s="130">
        <v>41057</v>
      </c>
      <c r="M98" s="125"/>
      <c r="N98" s="130"/>
      <c r="O98" s="130"/>
      <c r="P98" s="130"/>
      <c r="Q98" s="130"/>
      <c r="R98" s="130"/>
      <c r="S98" s="130"/>
      <c r="T98" s="130"/>
      <c r="U98" s="130"/>
      <c r="V98" s="130"/>
      <c r="W98" s="130"/>
    </row>
    <row r="99" ht="53.25" customHeight="1" spans="1:23">
      <c r="A99" s="125" t="s">
        <v>74</v>
      </c>
      <c r="B99" s="125" t="s">
        <v>356</v>
      </c>
      <c r="C99" s="125" t="s">
        <v>281</v>
      </c>
      <c r="D99" s="125" t="s">
        <v>191</v>
      </c>
      <c r="E99" s="125" t="s">
        <v>115</v>
      </c>
      <c r="F99" s="125" t="s">
        <v>282</v>
      </c>
      <c r="G99" s="125" t="s">
        <v>283</v>
      </c>
      <c r="H99" s="130">
        <v>1000</v>
      </c>
      <c r="I99" s="130">
        <v>1000</v>
      </c>
      <c r="J99" s="130"/>
      <c r="K99" s="130"/>
      <c r="L99" s="130">
        <v>1000</v>
      </c>
      <c r="M99" s="125"/>
      <c r="N99" s="130"/>
      <c r="O99" s="130"/>
      <c r="P99" s="130"/>
      <c r="Q99" s="130"/>
      <c r="R99" s="130"/>
      <c r="S99" s="130"/>
      <c r="T99" s="130"/>
      <c r="U99" s="130"/>
      <c r="V99" s="130"/>
      <c r="W99" s="130"/>
    </row>
    <row r="100" ht="53.25" customHeight="1" spans="1:23">
      <c r="A100" s="125" t="s">
        <v>74</v>
      </c>
      <c r="B100" s="125" t="s">
        <v>357</v>
      </c>
      <c r="C100" s="125" t="s">
        <v>285</v>
      </c>
      <c r="D100" s="125" t="s">
        <v>185</v>
      </c>
      <c r="E100" s="125" t="s">
        <v>109</v>
      </c>
      <c r="F100" s="125" t="s">
        <v>282</v>
      </c>
      <c r="G100" s="125" t="s">
        <v>283</v>
      </c>
      <c r="H100" s="130">
        <v>2000</v>
      </c>
      <c r="I100" s="130">
        <v>2000</v>
      </c>
      <c r="J100" s="130"/>
      <c r="K100" s="130"/>
      <c r="L100" s="130">
        <v>2000</v>
      </c>
      <c r="M100" s="125"/>
      <c r="N100" s="130"/>
      <c r="O100" s="130"/>
      <c r="P100" s="130"/>
      <c r="Q100" s="130"/>
      <c r="R100" s="130"/>
      <c r="S100" s="130"/>
      <c r="T100" s="130"/>
      <c r="U100" s="130"/>
      <c r="V100" s="130"/>
      <c r="W100" s="130"/>
    </row>
    <row r="101" ht="53.25" customHeight="1" spans="1:23">
      <c r="A101" s="125" t="s">
        <v>74</v>
      </c>
      <c r="B101" s="125" t="s">
        <v>358</v>
      </c>
      <c r="C101" s="125" t="s">
        <v>132</v>
      </c>
      <c r="D101" s="125" t="s">
        <v>205</v>
      </c>
      <c r="E101" s="125" t="s">
        <v>132</v>
      </c>
      <c r="F101" s="125" t="s">
        <v>287</v>
      </c>
      <c r="G101" s="125" t="s">
        <v>132</v>
      </c>
      <c r="H101" s="130">
        <v>246341.76</v>
      </c>
      <c r="I101" s="130">
        <v>246341.76</v>
      </c>
      <c r="J101" s="130"/>
      <c r="K101" s="130"/>
      <c r="L101" s="130">
        <v>246341.76</v>
      </c>
      <c r="M101" s="125"/>
      <c r="N101" s="130"/>
      <c r="O101" s="130"/>
      <c r="P101" s="130"/>
      <c r="Q101" s="130"/>
      <c r="R101" s="130"/>
      <c r="S101" s="130"/>
      <c r="T101" s="130"/>
      <c r="U101" s="130"/>
      <c r="V101" s="130"/>
      <c r="W101" s="130"/>
    </row>
    <row r="102" ht="53.25" customHeight="1" spans="1:23">
      <c r="A102" s="125" t="s">
        <v>74</v>
      </c>
      <c r="B102" s="125" t="s">
        <v>358</v>
      </c>
      <c r="C102" s="125" t="s">
        <v>132</v>
      </c>
      <c r="D102" s="125" t="s">
        <v>205</v>
      </c>
      <c r="E102" s="125" t="s">
        <v>132</v>
      </c>
      <c r="F102" s="125" t="s">
        <v>287</v>
      </c>
      <c r="G102" s="125" t="s">
        <v>132</v>
      </c>
      <c r="H102" s="130">
        <v>10000</v>
      </c>
      <c r="I102" s="130">
        <v>10000</v>
      </c>
      <c r="J102" s="130"/>
      <c r="K102" s="130"/>
      <c r="L102" s="130">
        <v>10000</v>
      </c>
      <c r="M102" s="125"/>
      <c r="N102" s="130"/>
      <c r="O102" s="130"/>
      <c r="P102" s="130"/>
      <c r="Q102" s="130"/>
      <c r="R102" s="130"/>
      <c r="S102" s="130"/>
      <c r="T102" s="130"/>
      <c r="U102" s="130"/>
      <c r="V102" s="130"/>
      <c r="W102" s="130"/>
    </row>
    <row r="103" ht="53.25" customHeight="1" spans="1:23">
      <c r="A103" s="125" t="s">
        <v>74</v>
      </c>
      <c r="B103" s="125" t="s">
        <v>359</v>
      </c>
      <c r="C103" s="125" t="s">
        <v>289</v>
      </c>
      <c r="D103" s="125" t="s">
        <v>194</v>
      </c>
      <c r="E103" s="125" t="s">
        <v>118</v>
      </c>
      <c r="F103" s="125" t="s">
        <v>290</v>
      </c>
      <c r="G103" s="125" t="s">
        <v>291</v>
      </c>
      <c r="H103" s="130">
        <v>339360</v>
      </c>
      <c r="I103" s="130">
        <v>339360</v>
      </c>
      <c r="J103" s="130"/>
      <c r="K103" s="130"/>
      <c r="L103" s="130">
        <v>339360</v>
      </c>
      <c r="M103" s="125"/>
      <c r="N103" s="130"/>
      <c r="O103" s="130"/>
      <c r="P103" s="130"/>
      <c r="Q103" s="130"/>
      <c r="R103" s="130"/>
      <c r="S103" s="130"/>
      <c r="T103" s="130"/>
      <c r="U103" s="130"/>
      <c r="V103" s="130"/>
      <c r="W103" s="130"/>
    </row>
    <row r="104" ht="53.25" customHeight="1" spans="1:23">
      <c r="A104" s="125" t="s">
        <v>74</v>
      </c>
      <c r="B104" s="125" t="s">
        <v>360</v>
      </c>
      <c r="C104" s="125" t="s">
        <v>293</v>
      </c>
      <c r="D104" s="125" t="s">
        <v>194</v>
      </c>
      <c r="E104" s="125" t="s">
        <v>118</v>
      </c>
      <c r="F104" s="125" t="s">
        <v>290</v>
      </c>
      <c r="G104" s="125" t="s">
        <v>291</v>
      </c>
      <c r="H104" s="130">
        <v>210000</v>
      </c>
      <c r="I104" s="130">
        <v>210000</v>
      </c>
      <c r="J104" s="130"/>
      <c r="K104" s="130"/>
      <c r="L104" s="130">
        <v>210000</v>
      </c>
      <c r="M104" s="125"/>
      <c r="N104" s="130"/>
      <c r="O104" s="130"/>
      <c r="P104" s="130"/>
      <c r="Q104" s="130"/>
      <c r="R104" s="130"/>
      <c r="S104" s="130"/>
      <c r="T104" s="130"/>
      <c r="U104" s="130"/>
      <c r="V104" s="130"/>
      <c r="W104" s="130"/>
    </row>
    <row r="105" ht="53.25" customHeight="1" spans="1:23">
      <c r="A105" s="125" t="s">
        <v>74</v>
      </c>
      <c r="B105" s="125" t="s">
        <v>361</v>
      </c>
      <c r="C105" s="125" t="s">
        <v>295</v>
      </c>
      <c r="D105" s="125" t="s">
        <v>194</v>
      </c>
      <c r="E105" s="125" t="s">
        <v>118</v>
      </c>
      <c r="F105" s="125" t="s">
        <v>296</v>
      </c>
      <c r="G105" s="125" t="s">
        <v>297</v>
      </c>
      <c r="H105" s="130">
        <v>20000</v>
      </c>
      <c r="I105" s="130">
        <v>20000</v>
      </c>
      <c r="J105" s="130"/>
      <c r="K105" s="130"/>
      <c r="L105" s="130">
        <v>20000</v>
      </c>
      <c r="M105" s="125"/>
      <c r="N105" s="130"/>
      <c r="O105" s="130"/>
      <c r="P105" s="130"/>
      <c r="Q105" s="130"/>
      <c r="R105" s="130"/>
      <c r="S105" s="130"/>
      <c r="T105" s="130"/>
      <c r="U105" s="130"/>
      <c r="V105" s="130"/>
      <c r="W105" s="130"/>
    </row>
    <row r="106" ht="53.25" customHeight="1" spans="1:23">
      <c r="A106" s="125" t="s">
        <v>74</v>
      </c>
      <c r="B106" s="125" t="s">
        <v>361</v>
      </c>
      <c r="C106" s="125" t="s">
        <v>295</v>
      </c>
      <c r="D106" s="125" t="s">
        <v>194</v>
      </c>
      <c r="E106" s="125" t="s">
        <v>118</v>
      </c>
      <c r="F106" s="125" t="s">
        <v>302</v>
      </c>
      <c r="G106" s="125" t="s">
        <v>303</v>
      </c>
      <c r="H106" s="130">
        <v>2500</v>
      </c>
      <c r="I106" s="130">
        <v>2500</v>
      </c>
      <c r="J106" s="130"/>
      <c r="K106" s="130"/>
      <c r="L106" s="130">
        <v>2500</v>
      </c>
      <c r="M106" s="125"/>
      <c r="N106" s="130"/>
      <c r="O106" s="130"/>
      <c r="P106" s="130"/>
      <c r="Q106" s="130"/>
      <c r="R106" s="130"/>
      <c r="S106" s="130"/>
      <c r="T106" s="130"/>
      <c r="U106" s="130"/>
      <c r="V106" s="130"/>
      <c r="W106" s="130"/>
    </row>
    <row r="107" ht="53.25" customHeight="1" spans="1:23">
      <c r="A107" s="125" t="s">
        <v>74</v>
      </c>
      <c r="B107" s="125" t="s">
        <v>361</v>
      </c>
      <c r="C107" s="125" t="s">
        <v>295</v>
      </c>
      <c r="D107" s="125" t="s">
        <v>194</v>
      </c>
      <c r="E107" s="125" t="s">
        <v>118</v>
      </c>
      <c r="F107" s="125" t="s">
        <v>304</v>
      </c>
      <c r="G107" s="125" t="s">
        <v>305</v>
      </c>
      <c r="H107" s="130">
        <v>500</v>
      </c>
      <c r="I107" s="130">
        <v>500</v>
      </c>
      <c r="J107" s="130"/>
      <c r="K107" s="130"/>
      <c r="L107" s="130">
        <v>500</v>
      </c>
      <c r="M107" s="125"/>
      <c r="N107" s="130"/>
      <c r="O107" s="130"/>
      <c r="P107" s="130"/>
      <c r="Q107" s="130"/>
      <c r="R107" s="130"/>
      <c r="S107" s="130"/>
      <c r="T107" s="130"/>
      <c r="U107" s="130"/>
      <c r="V107" s="130"/>
      <c r="W107" s="130"/>
    </row>
    <row r="108" ht="53.25" customHeight="1" spans="1:23">
      <c r="A108" s="125" t="s">
        <v>74</v>
      </c>
      <c r="B108" s="125" t="s">
        <v>361</v>
      </c>
      <c r="C108" s="125" t="s">
        <v>295</v>
      </c>
      <c r="D108" s="125" t="s">
        <v>194</v>
      </c>
      <c r="E108" s="125" t="s">
        <v>118</v>
      </c>
      <c r="F108" s="125" t="s">
        <v>306</v>
      </c>
      <c r="G108" s="125" t="s">
        <v>307</v>
      </c>
      <c r="H108" s="130">
        <v>19000</v>
      </c>
      <c r="I108" s="130">
        <v>19000</v>
      </c>
      <c r="J108" s="130"/>
      <c r="K108" s="130"/>
      <c r="L108" s="130">
        <v>19000</v>
      </c>
      <c r="M108" s="125"/>
      <c r="N108" s="130"/>
      <c r="O108" s="130"/>
      <c r="P108" s="130"/>
      <c r="Q108" s="130"/>
      <c r="R108" s="130"/>
      <c r="S108" s="130"/>
      <c r="T108" s="130"/>
      <c r="U108" s="130"/>
      <c r="V108" s="130"/>
      <c r="W108" s="130"/>
    </row>
    <row r="109" ht="53.25" customHeight="1" spans="1:23">
      <c r="A109" s="125" t="s">
        <v>74</v>
      </c>
      <c r="B109" s="125" t="s">
        <v>361</v>
      </c>
      <c r="C109" s="125" t="s">
        <v>295</v>
      </c>
      <c r="D109" s="125" t="s">
        <v>194</v>
      </c>
      <c r="E109" s="125" t="s">
        <v>118</v>
      </c>
      <c r="F109" s="125" t="s">
        <v>308</v>
      </c>
      <c r="G109" s="125" t="s">
        <v>309</v>
      </c>
      <c r="H109" s="130">
        <v>15000</v>
      </c>
      <c r="I109" s="130">
        <v>15000</v>
      </c>
      <c r="J109" s="130"/>
      <c r="K109" s="130"/>
      <c r="L109" s="130">
        <v>15000</v>
      </c>
      <c r="M109" s="125"/>
      <c r="N109" s="130"/>
      <c r="O109" s="130"/>
      <c r="P109" s="130"/>
      <c r="Q109" s="130"/>
      <c r="R109" s="130"/>
      <c r="S109" s="130"/>
      <c r="T109" s="130"/>
      <c r="U109" s="130"/>
      <c r="V109" s="130"/>
      <c r="W109" s="130"/>
    </row>
    <row r="110" ht="53.25" customHeight="1" spans="1:23">
      <c r="A110" s="125" t="s">
        <v>74</v>
      </c>
      <c r="B110" s="125" t="s">
        <v>362</v>
      </c>
      <c r="C110" s="125" t="s">
        <v>329</v>
      </c>
      <c r="D110" s="125" t="s">
        <v>194</v>
      </c>
      <c r="E110" s="125" t="s">
        <v>118</v>
      </c>
      <c r="F110" s="125" t="s">
        <v>330</v>
      </c>
      <c r="G110" s="125" t="s">
        <v>210</v>
      </c>
      <c r="H110" s="130">
        <v>2000</v>
      </c>
      <c r="I110" s="130">
        <v>2000</v>
      </c>
      <c r="J110" s="130"/>
      <c r="K110" s="130"/>
      <c r="L110" s="130">
        <v>2000</v>
      </c>
      <c r="M110" s="125"/>
      <c r="N110" s="130"/>
      <c r="O110" s="130"/>
      <c r="P110" s="130"/>
      <c r="Q110" s="130"/>
      <c r="R110" s="130"/>
      <c r="S110" s="130"/>
      <c r="T110" s="130"/>
      <c r="U110" s="130"/>
      <c r="V110" s="130"/>
      <c r="W110" s="130"/>
    </row>
    <row r="111" ht="53.25" customHeight="1" spans="1:23">
      <c r="A111" s="125" t="s">
        <v>74</v>
      </c>
      <c r="B111" s="125" t="s">
        <v>363</v>
      </c>
      <c r="C111" s="125" t="s">
        <v>332</v>
      </c>
      <c r="D111" s="125" t="s">
        <v>194</v>
      </c>
      <c r="E111" s="125" t="s">
        <v>118</v>
      </c>
      <c r="F111" s="125" t="s">
        <v>333</v>
      </c>
      <c r="G111" s="125" t="s">
        <v>334</v>
      </c>
      <c r="H111" s="130">
        <v>19000</v>
      </c>
      <c r="I111" s="130">
        <v>19000</v>
      </c>
      <c r="J111" s="130"/>
      <c r="K111" s="130"/>
      <c r="L111" s="130">
        <v>19000</v>
      </c>
      <c r="M111" s="125"/>
      <c r="N111" s="130"/>
      <c r="O111" s="130"/>
      <c r="P111" s="130"/>
      <c r="Q111" s="130"/>
      <c r="R111" s="130"/>
      <c r="S111" s="130"/>
      <c r="T111" s="130"/>
      <c r="U111" s="130"/>
      <c r="V111" s="130"/>
      <c r="W111" s="130"/>
    </row>
    <row r="112" ht="53.25" customHeight="1" spans="1:23">
      <c r="A112" s="125" t="s">
        <v>74</v>
      </c>
      <c r="B112" s="125" t="s">
        <v>364</v>
      </c>
      <c r="C112" s="125" t="s">
        <v>313</v>
      </c>
      <c r="D112" s="125" t="s">
        <v>194</v>
      </c>
      <c r="E112" s="125" t="s">
        <v>118</v>
      </c>
      <c r="F112" s="125" t="s">
        <v>314</v>
      </c>
      <c r="G112" s="125" t="s">
        <v>315</v>
      </c>
      <c r="H112" s="130">
        <v>7200</v>
      </c>
      <c r="I112" s="130">
        <v>7200</v>
      </c>
      <c r="J112" s="130"/>
      <c r="K112" s="130"/>
      <c r="L112" s="130">
        <v>7200</v>
      </c>
      <c r="M112" s="125"/>
      <c r="N112" s="130"/>
      <c r="O112" s="130"/>
      <c r="P112" s="130"/>
      <c r="Q112" s="130"/>
      <c r="R112" s="130"/>
      <c r="S112" s="130"/>
      <c r="T112" s="130"/>
      <c r="U112" s="130"/>
      <c r="V112" s="130"/>
      <c r="W112" s="130"/>
    </row>
    <row r="113" ht="53.25" customHeight="1" spans="1:23">
      <c r="A113" s="125" t="s">
        <v>74</v>
      </c>
      <c r="B113" s="125" t="s">
        <v>361</v>
      </c>
      <c r="C113" s="125" t="s">
        <v>295</v>
      </c>
      <c r="D113" s="125" t="s">
        <v>194</v>
      </c>
      <c r="E113" s="125" t="s">
        <v>118</v>
      </c>
      <c r="F113" s="125" t="s">
        <v>337</v>
      </c>
      <c r="G113" s="125" t="s">
        <v>338</v>
      </c>
      <c r="H113" s="130">
        <v>9800</v>
      </c>
      <c r="I113" s="130">
        <v>9800</v>
      </c>
      <c r="J113" s="130"/>
      <c r="K113" s="130"/>
      <c r="L113" s="130">
        <v>9800</v>
      </c>
      <c r="M113" s="125"/>
      <c r="N113" s="130"/>
      <c r="O113" s="130"/>
      <c r="P113" s="130"/>
      <c r="Q113" s="130"/>
      <c r="R113" s="130"/>
      <c r="S113" s="130"/>
      <c r="T113" s="130"/>
      <c r="U113" s="130"/>
      <c r="V113" s="130"/>
      <c r="W113" s="130"/>
    </row>
    <row r="114" ht="53.25" customHeight="1" spans="1:23">
      <c r="A114" s="125" t="s">
        <v>74</v>
      </c>
      <c r="B114" s="125" t="s">
        <v>365</v>
      </c>
      <c r="C114" s="125" t="s">
        <v>340</v>
      </c>
      <c r="D114" s="125" t="s">
        <v>180</v>
      </c>
      <c r="E114" s="125" t="s">
        <v>105</v>
      </c>
      <c r="F114" s="125" t="s">
        <v>296</v>
      </c>
      <c r="G114" s="125" t="s">
        <v>297</v>
      </c>
      <c r="H114" s="130">
        <v>5000</v>
      </c>
      <c r="I114" s="130">
        <v>5000</v>
      </c>
      <c r="J114" s="130"/>
      <c r="K114" s="130"/>
      <c r="L114" s="130">
        <v>5000</v>
      </c>
      <c r="M114" s="125"/>
      <c r="N114" s="130"/>
      <c r="O114" s="130"/>
      <c r="P114" s="130"/>
      <c r="Q114" s="130"/>
      <c r="R114" s="130"/>
      <c r="S114" s="130"/>
      <c r="T114" s="130"/>
      <c r="U114" s="130"/>
      <c r="V114" s="130"/>
      <c r="W114" s="130"/>
    </row>
    <row r="115" ht="53.25" customHeight="1" spans="1:23">
      <c r="A115" s="125" t="s">
        <v>74</v>
      </c>
      <c r="B115" s="125" t="s">
        <v>365</v>
      </c>
      <c r="C115" s="125" t="s">
        <v>340</v>
      </c>
      <c r="D115" s="125" t="s">
        <v>180</v>
      </c>
      <c r="E115" s="125" t="s">
        <v>105</v>
      </c>
      <c r="F115" s="125" t="s">
        <v>337</v>
      </c>
      <c r="G115" s="125" t="s">
        <v>338</v>
      </c>
      <c r="H115" s="130">
        <v>10000</v>
      </c>
      <c r="I115" s="130">
        <v>10000</v>
      </c>
      <c r="J115" s="130"/>
      <c r="K115" s="130"/>
      <c r="L115" s="130">
        <v>10000</v>
      </c>
      <c r="M115" s="125"/>
      <c r="N115" s="130"/>
      <c r="O115" s="130"/>
      <c r="P115" s="130"/>
      <c r="Q115" s="130"/>
      <c r="R115" s="130"/>
      <c r="S115" s="130"/>
      <c r="T115" s="130"/>
      <c r="U115" s="130"/>
      <c r="V115" s="130"/>
      <c r="W115" s="130"/>
    </row>
    <row r="116" ht="53.25" customHeight="1" spans="1:23">
      <c r="A116" s="125" t="s">
        <v>74</v>
      </c>
      <c r="B116" s="125" t="s">
        <v>366</v>
      </c>
      <c r="C116" s="125" t="s">
        <v>315</v>
      </c>
      <c r="D116" s="125" t="s">
        <v>194</v>
      </c>
      <c r="E116" s="125" t="s">
        <v>118</v>
      </c>
      <c r="F116" s="125" t="s">
        <v>314</v>
      </c>
      <c r="G116" s="125" t="s">
        <v>315</v>
      </c>
      <c r="H116" s="130">
        <v>53389.96</v>
      </c>
      <c r="I116" s="130">
        <v>53389.96</v>
      </c>
      <c r="J116" s="130"/>
      <c r="K116" s="130"/>
      <c r="L116" s="130">
        <v>53389.96</v>
      </c>
      <c r="M116" s="125"/>
      <c r="N116" s="130"/>
      <c r="O116" s="130"/>
      <c r="P116" s="130"/>
      <c r="Q116" s="130"/>
      <c r="R116" s="130"/>
      <c r="S116" s="130"/>
      <c r="T116" s="130"/>
      <c r="U116" s="130"/>
      <c r="V116" s="130"/>
      <c r="W116" s="130"/>
    </row>
    <row r="117" ht="30.75" customHeight="1" spans="1:23">
      <c r="A117" s="136" t="s">
        <v>56</v>
      </c>
      <c r="B117" s="136"/>
      <c r="C117" s="136"/>
      <c r="D117" s="136"/>
      <c r="E117" s="136"/>
      <c r="F117" s="136"/>
      <c r="G117" s="136"/>
      <c r="H117" s="130">
        <v>17108738.58</v>
      </c>
      <c r="I117" s="130">
        <v>17108738.58</v>
      </c>
      <c r="J117" s="130"/>
      <c r="K117" s="130"/>
      <c r="L117" s="130">
        <v>17108738.58</v>
      </c>
      <c r="M117" s="130"/>
      <c r="N117" s="130"/>
      <c r="O117" s="130"/>
      <c r="P117" s="130"/>
      <c r="Q117" s="130"/>
      <c r="R117" s="130"/>
      <c r="S117" s="130"/>
      <c r="T117" s="130"/>
      <c r="U117" s="130"/>
      <c r="V117" s="130"/>
      <c r="W117" s="130"/>
    </row>
  </sheetData>
  <mergeCells count="32">
    <mergeCell ref="T1:W1"/>
    <mergeCell ref="A2:W2"/>
    <mergeCell ref="A3:G3"/>
    <mergeCell ref="T3:W3"/>
    <mergeCell ref="H4:W4"/>
    <mergeCell ref="I5:M5"/>
    <mergeCell ref="N5:P5"/>
    <mergeCell ref="R5:W5"/>
    <mergeCell ref="A117:G11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02"/>
  <sheetViews>
    <sheetView showZeros="0" workbookViewId="0">
      <selection activeCell="L9" sqref="L9"/>
    </sheetView>
  </sheetViews>
  <sheetFormatPr defaultColWidth="10.2857142857143" defaultRowHeight="15" customHeight="1"/>
  <cols>
    <col min="1" max="1" width="7.42857142857143" customWidth="1"/>
    <col min="2" max="2" width="12.8571428571429" customWidth="1"/>
    <col min="3" max="3" width="16.2857142857143" customWidth="1"/>
    <col min="4" max="4" width="12.2857142857143" customWidth="1"/>
    <col min="5" max="5" width="8.14285714285714" customWidth="1"/>
    <col min="6" max="6" width="8.85714285714286" customWidth="1"/>
    <col min="7" max="7" width="7" customWidth="1"/>
    <col min="8" max="8" width="8" customWidth="1"/>
    <col min="9" max="9" width="14" customWidth="1"/>
    <col min="10" max="10" width="13.7142857142857" customWidth="1"/>
    <col min="11" max="11" width="13.8571428571429" customWidth="1"/>
    <col min="12" max="12" width="14" customWidth="1"/>
    <col min="13" max="13" width="5.84761904761905" customWidth="1"/>
    <col min="14" max="16" width="4.71428571428571" customWidth="1"/>
    <col min="17" max="17" width="8" customWidth="1"/>
    <col min="18" max="18" width="12.7142857142857" customWidth="1"/>
    <col min="19" max="20" width="9.84761904761905" customWidth="1"/>
    <col min="21" max="21" width="7.57142857142857" customWidth="1"/>
    <col min="22" max="22" width="5" customWidth="1"/>
    <col min="23" max="23" width="13.7142857142857" customWidth="1"/>
  </cols>
  <sheetData>
    <row r="1" ht="18.75" customHeight="1" spans="1:23">
      <c r="A1" s="126" t="s">
        <v>367</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0" t="str">
        <f>"2026"&amp;"年部门项目支出预算表"</f>
        <v>2026年部门项目支出预算表</v>
      </c>
      <c r="B2" s="120"/>
      <c r="C2" s="120" t="s">
        <v>87</v>
      </c>
      <c r="D2" s="120"/>
      <c r="E2" s="120"/>
      <c r="F2" s="120"/>
      <c r="G2" s="120"/>
      <c r="H2" s="120"/>
      <c r="I2" s="120"/>
      <c r="J2" s="120"/>
      <c r="K2" s="120"/>
      <c r="L2" s="120"/>
      <c r="M2" s="120"/>
      <c r="N2" s="120"/>
      <c r="O2" s="120"/>
      <c r="P2" s="120"/>
      <c r="Q2" s="120"/>
      <c r="R2" s="120"/>
      <c r="S2" s="120"/>
      <c r="T2" s="120"/>
      <c r="U2" s="120"/>
      <c r="V2" s="120"/>
      <c r="W2" s="120"/>
    </row>
    <row r="3" ht="18.75" customHeight="1" spans="1:23">
      <c r="A3" s="127" t="str">
        <f>"单位名称："&amp;"瑞丽市住房和城乡建设局"</f>
        <v>单位名称：瑞丽市住房和城乡建设局</v>
      </c>
      <c r="B3" s="127"/>
      <c r="C3" s="127"/>
      <c r="D3" s="127"/>
      <c r="E3" s="127"/>
      <c r="F3" s="127"/>
      <c r="G3" s="127"/>
      <c r="H3" s="128"/>
      <c r="I3" s="128"/>
      <c r="J3" s="128"/>
      <c r="K3" s="128"/>
      <c r="L3" s="128"/>
      <c r="M3" s="128"/>
      <c r="N3" s="128"/>
      <c r="O3" s="128"/>
      <c r="P3" s="128"/>
      <c r="Q3" s="128"/>
      <c r="R3" s="128"/>
      <c r="S3" s="128"/>
      <c r="T3" s="128"/>
      <c r="U3" s="128"/>
      <c r="V3" s="126" t="s">
        <v>53</v>
      </c>
      <c r="W3" s="126"/>
    </row>
    <row r="4" ht="26.25" customHeight="1" spans="1:23">
      <c r="A4" s="129" t="s">
        <v>368</v>
      </c>
      <c r="B4" s="129" t="s">
        <v>215</v>
      </c>
      <c r="C4" s="129" t="s">
        <v>216</v>
      </c>
      <c r="D4" s="129" t="s">
        <v>369</v>
      </c>
      <c r="E4" s="129" t="s">
        <v>217</v>
      </c>
      <c r="F4" s="129" t="s">
        <v>218</v>
      </c>
      <c r="G4" s="129" t="s">
        <v>370</v>
      </c>
      <c r="H4" s="129" t="s">
        <v>371</v>
      </c>
      <c r="I4" s="129" t="s">
        <v>56</v>
      </c>
      <c r="J4" s="129" t="s">
        <v>372</v>
      </c>
      <c r="K4" s="129"/>
      <c r="L4" s="129"/>
      <c r="M4" s="129"/>
      <c r="N4" s="129" t="s">
        <v>227</v>
      </c>
      <c r="O4" s="129"/>
      <c r="P4" s="129"/>
      <c r="Q4" s="129" t="s">
        <v>63</v>
      </c>
      <c r="R4" s="129" t="s">
        <v>79</v>
      </c>
      <c r="S4" s="129"/>
      <c r="T4" s="129"/>
      <c r="U4" s="129"/>
      <c r="V4" s="129"/>
      <c r="W4" s="129"/>
    </row>
    <row r="5" ht="26.25" customHeight="1" spans="1:23">
      <c r="A5" s="129"/>
      <c r="B5" s="129"/>
      <c r="C5" s="129"/>
      <c r="D5" s="129"/>
      <c r="E5" s="129"/>
      <c r="F5" s="129"/>
      <c r="G5" s="129"/>
      <c r="H5" s="129"/>
      <c r="I5" s="129"/>
      <c r="J5" s="129" t="s">
        <v>60</v>
      </c>
      <c r="K5" s="129"/>
      <c r="L5" s="129" t="s">
        <v>61</v>
      </c>
      <c r="M5" s="129" t="s">
        <v>62</v>
      </c>
      <c r="N5" s="129" t="s">
        <v>60</v>
      </c>
      <c r="O5" s="129" t="s">
        <v>61</v>
      </c>
      <c r="P5" s="129" t="s">
        <v>62</v>
      </c>
      <c r="Q5" s="129"/>
      <c r="R5" s="129" t="s">
        <v>59</v>
      </c>
      <c r="S5" s="129" t="s">
        <v>66</v>
      </c>
      <c r="T5" s="129" t="s">
        <v>67</v>
      </c>
      <c r="U5" s="129" t="s">
        <v>68</v>
      </c>
      <c r="V5" s="129" t="s">
        <v>69</v>
      </c>
      <c r="W5" s="129" t="s">
        <v>70</v>
      </c>
    </row>
    <row r="6" ht="26.25" customHeight="1" spans="1:23">
      <c r="A6" s="129"/>
      <c r="B6" s="129"/>
      <c r="C6" s="129"/>
      <c r="D6" s="129"/>
      <c r="E6" s="129"/>
      <c r="F6" s="129"/>
      <c r="G6" s="129"/>
      <c r="H6" s="129"/>
      <c r="I6" s="129"/>
      <c r="J6" s="129" t="s">
        <v>59</v>
      </c>
      <c r="K6" s="129" t="s">
        <v>373</v>
      </c>
      <c r="L6" s="129"/>
      <c r="M6" s="129"/>
      <c r="N6" s="129"/>
      <c r="O6" s="129"/>
      <c r="P6" s="129"/>
      <c r="Q6" s="129"/>
      <c r="R6" s="129"/>
      <c r="S6" s="129"/>
      <c r="T6" s="129"/>
      <c r="U6" s="129"/>
      <c r="V6" s="129"/>
      <c r="W6" s="129"/>
    </row>
    <row r="7" ht="18.75" customHeight="1" spans="1:23">
      <c r="A7" s="129" t="s">
        <v>87</v>
      </c>
      <c r="B7" s="129" t="s">
        <v>88</v>
      </c>
      <c r="C7" s="129" t="s">
        <v>89</v>
      </c>
      <c r="D7" s="129" t="s">
        <v>90</v>
      </c>
      <c r="E7" s="129" t="s">
        <v>91</v>
      </c>
      <c r="F7" s="129" t="s">
        <v>92</v>
      </c>
      <c r="G7" s="129" t="s">
        <v>93</v>
      </c>
      <c r="H7" s="129" t="s">
        <v>94</v>
      </c>
      <c r="I7" s="129" t="s">
        <v>95</v>
      </c>
      <c r="J7" s="129" t="s">
        <v>96</v>
      </c>
      <c r="K7" s="129" t="s">
        <v>97</v>
      </c>
      <c r="L7" s="129" t="s">
        <v>98</v>
      </c>
      <c r="M7" s="129" t="s">
        <v>99</v>
      </c>
      <c r="N7" s="129" t="s">
        <v>100</v>
      </c>
      <c r="O7" s="129" t="s">
        <v>101</v>
      </c>
      <c r="P7" s="129" t="s">
        <v>229</v>
      </c>
      <c r="Q7" s="129" t="s">
        <v>230</v>
      </c>
      <c r="R7" s="129" t="s">
        <v>231</v>
      </c>
      <c r="S7" s="129" t="s">
        <v>232</v>
      </c>
      <c r="T7" s="129" t="s">
        <v>233</v>
      </c>
      <c r="U7" s="129" t="s">
        <v>234</v>
      </c>
      <c r="V7" s="129" t="s">
        <v>235</v>
      </c>
      <c r="W7" s="129" t="s">
        <v>236</v>
      </c>
    </row>
    <row r="8" ht="52.5" customHeight="1" spans="1:23">
      <c r="A8" s="125"/>
      <c r="B8" s="125"/>
      <c r="C8" s="125" t="s">
        <v>374</v>
      </c>
      <c r="D8" s="125"/>
      <c r="E8" s="125"/>
      <c r="F8" s="125"/>
      <c r="G8" s="125"/>
      <c r="H8" s="125"/>
      <c r="I8" s="130">
        <v>526515.4</v>
      </c>
      <c r="J8" s="130">
        <v>526515.4</v>
      </c>
      <c r="K8" s="130">
        <v>526515.4</v>
      </c>
      <c r="L8" s="130"/>
      <c r="M8" s="130"/>
      <c r="N8" s="130"/>
      <c r="O8" s="130"/>
      <c r="P8" s="130"/>
      <c r="Q8" s="130"/>
      <c r="R8" s="130"/>
      <c r="S8" s="130"/>
      <c r="T8" s="130"/>
      <c r="U8" s="130"/>
      <c r="V8" s="130"/>
      <c r="W8" s="130"/>
    </row>
    <row r="9" ht="52.5" customHeight="1" spans="1:23">
      <c r="A9" s="125" t="s">
        <v>375</v>
      </c>
      <c r="B9" s="125" t="s">
        <v>376</v>
      </c>
      <c r="C9" s="125" t="s">
        <v>374</v>
      </c>
      <c r="D9" s="125" t="s">
        <v>72</v>
      </c>
      <c r="E9" s="125" t="s">
        <v>202</v>
      </c>
      <c r="F9" s="125" t="s">
        <v>129</v>
      </c>
      <c r="G9" s="125" t="s">
        <v>377</v>
      </c>
      <c r="H9" s="125" t="s">
        <v>378</v>
      </c>
      <c r="I9" s="130">
        <v>526515.4</v>
      </c>
      <c r="J9" s="130">
        <v>526515.4</v>
      </c>
      <c r="K9" s="130">
        <v>526515.4</v>
      </c>
      <c r="L9" s="130"/>
      <c r="M9" s="130"/>
      <c r="N9" s="130"/>
      <c r="O9" s="130"/>
      <c r="P9" s="130"/>
      <c r="Q9" s="130"/>
      <c r="R9" s="130"/>
      <c r="S9" s="130"/>
      <c r="T9" s="130"/>
      <c r="U9" s="130"/>
      <c r="V9" s="130"/>
      <c r="W9" s="130"/>
    </row>
    <row r="10" ht="52.5" customHeight="1" spans="1:23">
      <c r="A10" s="125"/>
      <c r="B10" s="125"/>
      <c r="C10" s="125" t="s">
        <v>379</v>
      </c>
      <c r="D10" s="125"/>
      <c r="E10" s="125"/>
      <c r="F10" s="125"/>
      <c r="G10" s="125"/>
      <c r="H10" s="125"/>
      <c r="I10" s="130">
        <v>7625381.26</v>
      </c>
      <c r="J10" s="130">
        <v>7625381.26</v>
      </c>
      <c r="K10" s="130">
        <v>7625381.26</v>
      </c>
      <c r="L10" s="130"/>
      <c r="M10" s="130"/>
      <c r="N10" s="125"/>
      <c r="O10" s="125"/>
      <c r="P10" s="125"/>
      <c r="Q10" s="130"/>
      <c r="R10" s="130"/>
      <c r="S10" s="130"/>
      <c r="T10" s="130"/>
      <c r="U10" s="130"/>
      <c r="V10" s="130"/>
      <c r="W10" s="130"/>
    </row>
    <row r="11" ht="52.5" customHeight="1" spans="1:23">
      <c r="A11" s="125" t="s">
        <v>375</v>
      </c>
      <c r="B11" s="125" t="s">
        <v>380</v>
      </c>
      <c r="C11" s="125" t="s">
        <v>379</v>
      </c>
      <c r="D11" s="125" t="s">
        <v>72</v>
      </c>
      <c r="E11" s="125" t="s">
        <v>196</v>
      </c>
      <c r="F11" s="125" t="s">
        <v>120</v>
      </c>
      <c r="G11" s="125" t="s">
        <v>381</v>
      </c>
      <c r="H11" s="125" t="s">
        <v>382</v>
      </c>
      <c r="I11" s="130">
        <v>7625381.26</v>
      </c>
      <c r="J11" s="130">
        <v>7625381.26</v>
      </c>
      <c r="K11" s="130">
        <v>7625381.26</v>
      </c>
      <c r="L11" s="130"/>
      <c r="M11" s="130"/>
      <c r="N11" s="125"/>
      <c r="O11" s="125"/>
      <c r="P11" s="125"/>
      <c r="Q11" s="130"/>
      <c r="R11" s="130"/>
      <c r="S11" s="130"/>
      <c r="T11" s="130"/>
      <c r="U11" s="130"/>
      <c r="V11" s="130"/>
      <c r="W11" s="130"/>
    </row>
    <row r="12" ht="52.5" customHeight="1" spans="1:23">
      <c r="A12" s="125"/>
      <c r="B12" s="125"/>
      <c r="C12" s="125" t="s">
        <v>383</v>
      </c>
      <c r="D12" s="125"/>
      <c r="E12" s="125"/>
      <c r="F12" s="125"/>
      <c r="G12" s="125"/>
      <c r="H12" s="125"/>
      <c r="I12" s="130">
        <v>1192557.38</v>
      </c>
      <c r="J12" s="130">
        <v>1192557.38</v>
      </c>
      <c r="K12" s="130">
        <v>1192557.38</v>
      </c>
      <c r="L12" s="130"/>
      <c r="M12" s="130"/>
      <c r="N12" s="125"/>
      <c r="O12" s="125"/>
      <c r="P12" s="125"/>
      <c r="Q12" s="130"/>
      <c r="R12" s="130"/>
      <c r="S12" s="130"/>
      <c r="T12" s="130"/>
      <c r="U12" s="130"/>
      <c r="V12" s="130"/>
      <c r="W12" s="130"/>
    </row>
    <row r="13" ht="52.5" customHeight="1" spans="1:23">
      <c r="A13" s="125" t="s">
        <v>375</v>
      </c>
      <c r="B13" s="125" t="s">
        <v>384</v>
      </c>
      <c r="C13" s="125" t="s">
        <v>383</v>
      </c>
      <c r="D13" s="125" t="s">
        <v>72</v>
      </c>
      <c r="E13" s="125" t="s">
        <v>196</v>
      </c>
      <c r="F13" s="125" t="s">
        <v>120</v>
      </c>
      <c r="G13" s="125" t="s">
        <v>381</v>
      </c>
      <c r="H13" s="125" t="s">
        <v>382</v>
      </c>
      <c r="I13" s="130">
        <v>1192557.38</v>
      </c>
      <c r="J13" s="130">
        <v>1192557.38</v>
      </c>
      <c r="K13" s="130">
        <v>1192557.38</v>
      </c>
      <c r="L13" s="130"/>
      <c r="M13" s="130"/>
      <c r="N13" s="125"/>
      <c r="O13" s="125"/>
      <c r="P13" s="125"/>
      <c r="Q13" s="130"/>
      <c r="R13" s="130"/>
      <c r="S13" s="130"/>
      <c r="T13" s="130"/>
      <c r="U13" s="130"/>
      <c r="V13" s="130"/>
      <c r="W13" s="130"/>
    </row>
    <row r="14" ht="52.5" customHeight="1" spans="1:23">
      <c r="A14" s="125"/>
      <c r="B14" s="125"/>
      <c r="C14" s="125" t="s">
        <v>385</v>
      </c>
      <c r="D14" s="125"/>
      <c r="E14" s="125"/>
      <c r="F14" s="125"/>
      <c r="G14" s="125"/>
      <c r="H14" s="125"/>
      <c r="I14" s="130">
        <v>10000000</v>
      </c>
      <c r="J14" s="130"/>
      <c r="K14" s="130"/>
      <c r="L14" s="130"/>
      <c r="M14" s="130"/>
      <c r="N14" s="125"/>
      <c r="O14" s="125"/>
      <c r="P14" s="125"/>
      <c r="Q14" s="130"/>
      <c r="R14" s="130">
        <v>10000000</v>
      </c>
      <c r="S14" s="130"/>
      <c r="T14" s="130"/>
      <c r="U14" s="130"/>
      <c r="V14" s="130"/>
      <c r="W14" s="130">
        <v>10000000</v>
      </c>
    </row>
    <row r="15" ht="52.5" customHeight="1" spans="1:23">
      <c r="A15" s="125" t="s">
        <v>375</v>
      </c>
      <c r="B15" s="125" t="s">
        <v>386</v>
      </c>
      <c r="C15" s="125" t="s">
        <v>385</v>
      </c>
      <c r="D15" s="125" t="s">
        <v>72</v>
      </c>
      <c r="E15" s="125" t="s">
        <v>196</v>
      </c>
      <c r="F15" s="125" t="s">
        <v>120</v>
      </c>
      <c r="G15" s="125" t="s">
        <v>377</v>
      </c>
      <c r="H15" s="125" t="s">
        <v>378</v>
      </c>
      <c r="I15" s="130">
        <v>10000000</v>
      </c>
      <c r="J15" s="130"/>
      <c r="K15" s="130"/>
      <c r="L15" s="130"/>
      <c r="M15" s="130"/>
      <c r="N15" s="125"/>
      <c r="O15" s="125"/>
      <c r="P15" s="125"/>
      <c r="Q15" s="130"/>
      <c r="R15" s="130">
        <v>10000000</v>
      </c>
      <c r="S15" s="130"/>
      <c r="T15" s="130"/>
      <c r="U15" s="130"/>
      <c r="V15" s="130"/>
      <c r="W15" s="130">
        <v>10000000</v>
      </c>
    </row>
    <row r="16" ht="52.5" customHeight="1" spans="1:23">
      <c r="A16" s="125"/>
      <c r="B16" s="125"/>
      <c r="C16" s="125" t="s">
        <v>387</v>
      </c>
      <c r="D16" s="125"/>
      <c r="E16" s="125"/>
      <c r="F16" s="125"/>
      <c r="G16" s="125"/>
      <c r="H16" s="125"/>
      <c r="I16" s="130">
        <v>30164400</v>
      </c>
      <c r="J16" s="130">
        <v>30164400</v>
      </c>
      <c r="K16" s="130">
        <v>30164400</v>
      </c>
      <c r="L16" s="130"/>
      <c r="M16" s="130"/>
      <c r="N16" s="125"/>
      <c r="O16" s="125"/>
      <c r="P16" s="125"/>
      <c r="Q16" s="130"/>
      <c r="R16" s="130"/>
      <c r="S16" s="130"/>
      <c r="T16" s="130"/>
      <c r="U16" s="130"/>
      <c r="V16" s="130"/>
      <c r="W16" s="130"/>
    </row>
    <row r="17" ht="52.5" customHeight="1" spans="1:23">
      <c r="A17" s="125" t="s">
        <v>375</v>
      </c>
      <c r="B17" s="125" t="s">
        <v>388</v>
      </c>
      <c r="C17" s="125" t="s">
        <v>387</v>
      </c>
      <c r="D17" s="125" t="s">
        <v>72</v>
      </c>
      <c r="E17" s="125" t="s">
        <v>196</v>
      </c>
      <c r="F17" s="125" t="s">
        <v>120</v>
      </c>
      <c r="G17" s="125" t="s">
        <v>377</v>
      </c>
      <c r="H17" s="125" t="s">
        <v>378</v>
      </c>
      <c r="I17" s="130">
        <v>30164400</v>
      </c>
      <c r="J17" s="130">
        <v>30164400</v>
      </c>
      <c r="K17" s="130">
        <v>30164400</v>
      </c>
      <c r="L17" s="130"/>
      <c r="M17" s="130"/>
      <c r="N17" s="125"/>
      <c r="O17" s="125"/>
      <c r="P17" s="125"/>
      <c r="Q17" s="130"/>
      <c r="R17" s="130"/>
      <c r="S17" s="130"/>
      <c r="T17" s="130"/>
      <c r="U17" s="130"/>
      <c r="V17" s="130"/>
      <c r="W17" s="130"/>
    </row>
    <row r="18" ht="52.5" customHeight="1" spans="1:23">
      <c r="A18" s="125"/>
      <c r="B18" s="125"/>
      <c r="C18" s="125" t="s">
        <v>389</v>
      </c>
      <c r="D18" s="125"/>
      <c r="E18" s="125"/>
      <c r="F18" s="125"/>
      <c r="G18" s="125"/>
      <c r="H18" s="125"/>
      <c r="I18" s="130">
        <v>4500000</v>
      </c>
      <c r="J18" s="130">
        <v>4500000</v>
      </c>
      <c r="K18" s="130">
        <v>4500000</v>
      </c>
      <c r="L18" s="130"/>
      <c r="M18" s="130"/>
      <c r="N18" s="125"/>
      <c r="O18" s="125"/>
      <c r="P18" s="125"/>
      <c r="Q18" s="130"/>
      <c r="R18" s="130"/>
      <c r="S18" s="130"/>
      <c r="T18" s="130"/>
      <c r="U18" s="130"/>
      <c r="V18" s="130"/>
      <c r="W18" s="130"/>
    </row>
    <row r="19" ht="52.5" customHeight="1" spans="1:23">
      <c r="A19" s="125" t="s">
        <v>375</v>
      </c>
      <c r="B19" s="125" t="s">
        <v>390</v>
      </c>
      <c r="C19" s="125" t="s">
        <v>389</v>
      </c>
      <c r="D19" s="125" t="s">
        <v>72</v>
      </c>
      <c r="E19" s="125" t="s">
        <v>196</v>
      </c>
      <c r="F19" s="125" t="s">
        <v>120</v>
      </c>
      <c r="G19" s="125" t="s">
        <v>304</v>
      </c>
      <c r="H19" s="125" t="s">
        <v>305</v>
      </c>
      <c r="I19" s="130">
        <v>4500000</v>
      </c>
      <c r="J19" s="130">
        <v>4500000</v>
      </c>
      <c r="K19" s="130">
        <v>4500000</v>
      </c>
      <c r="L19" s="130"/>
      <c r="M19" s="130"/>
      <c r="N19" s="125"/>
      <c r="O19" s="125"/>
      <c r="P19" s="125"/>
      <c r="Q19" s="130"/>
      <c r="R19" s="130"/>
      <c r="S19" s="130"/>
      <c r="T19" s="130"/>
      <c r="U19" s="130"/>
      <c r="V19" s="130"/>
      <c r="W19" s="130"/>
    </row>
    <row r="20" ht="52.5" customHeight="1" spans="1:23">
      <c r="A20" s="125"/>
      <c r="B20" s="125"/>
      <c r="C20" s="125" t="s">
        <v>391</v>
      </c>
      <c r="D20" s="125"/>
      <c r="E20" s="125"/>
      <c r="F20" s="125"/>
      <c r="G20" s="125"/>
      <c r="H20" s="125"/>
      <c r="I20" s="130">
        <v>1000000</v>
      </c>
      <c r="J20" s="130">
        <v>1000000</v>
      </c>
      <c r="K20" s="130">
        <v>1000000</v>
      </c>
      <c r="L20" s="130"/>
      <c r="M20" s="130"/>
      <c r="N20" s="125"/>
      <c r="O20" s="125"/>
      <c r="P20" s="125"/>
      <c r="Q20" s="130"/>
      <c r="R20" s="130"/>
      <c r="S20" s="130"/>
      <c r="T20" s="130"/>
      <c r="U20" s="130"/>
      <c r="V20" s="130"/>
      <c r="W20" s="130"/>
    </row>
    <row r="21" ht="52.5" customHeight="1" spans="1:23">
      <c r="A21" s="125" t="s">
        <v>375</v>
      </c>
      <c r="B21" s="125" t="s">
        <v>392</v>
      </c>
      <c r="C21" s="125" t="s">
        <v>391</v>
      </c>
      <c r="D21" s="125" t="s">
        <v>72</v>
      </c>
      <c r="E21" s="125" t="s">
        <v>196</v>
      </c>
      <c r="F21" s="125" t="s">
        <v>120</v>
      </c>
      <c r="G21" s="125" t="s">
        <v>377</v>
      </c>
      <c r="H21" s="125" t="s">
        <v>378</v>
      </c>
      <c r="I21" s="130">
        <v>1000000</v>
      </c>
      <c r="J21" s="130">
        <v>1000000</v>
      </c>
      <c r="K21" s="130">
        <v>1000000</v>
      </c>
      <c r="L21" s="130"/>
      <c r="M21" s="130"/>
      <c r="N21" s="125"/>
      <c r="O21" s="125"/>
      <c r="P21" s="125"/>
      <c r="Q21" s="130"/>
      <c r="R21" s="130"/>
      <c r="S21" s="130"/>
      <c r="T21" s="130"/>
      <c r="U21" s="130"/>
      <c r="V21" s="130"/>
      <c r="W21" s="130"/>
    </row>
    <row r="22" ht="52.5" customHeight="1" spans="1:23">
      <c r="A22" s="125"/>
      <c r="B22" s="125"/>
      <c r="C22" s="125" t="s">
        <v>393</v>
      </c>
      <c r="D22" s="125"/>
      <c r="E22" s="125"/>
      <c r="F22" s="125"/>
      <c r="G22" s="125"/>
      <c r="H22" s="125"/>
      <c r="I22" s="130">
        <v>2437778.75</v>
      </c>
      <c r="J22" s="130">
        <v>2437778.75</v>
      </c>
      <c r="K22" s="130">
        <v>2437778.75</v>
      </c>
      <c r="L22" s="130"/>
      <c r="M22" s="130"/>
      <c r="N22" s="125"/>
      <c r="O22" s="125"/>
      <c r="P22" s="125"/>
      <c r="Q22" s="130"/>
      <c r="R22" s="130"/>
      <c r="S22" s="130"/>
      <c r="T22" s="130"/>
      <c r="U22" s="130"/>
      <c r="V22" s="130"/>
      <c r="W22" s="130"/>
    </row>
    <row r="23" ht="52.5" customHeight="1" spans="1:23">
      <c r="A23" s="125" t="s">
        <v>394</v>
      </c>
      <c r="B23" s="125" t="s">
        <v>395</v>
      </c>
      <c r="C23" s="125" t="s">
        <v>393</v>
      </c>
      <c r="D23" s="125" t="s">
        <v>72</v>
      </c>
      <c r="E23" s="125" t="s">
        <v>202</v>
      </c>
      <c r="F23" s="125" t="s">
        <v>129</v>
      </c>
      <c r="G23" s="125" t="s">
        <v>396</v>
      </c>
      <c r="H23" s="125" t="s">
        <v>86</v>
      </c>
      <c r="I23" s="130">
        <v>2437778.75</v>
      </c>
      <c r="J23" s="130">
        <v>2437778.75</v>
      </c>
      <c r="K23" s="130">
        <v>2437778.75</v>
      </c>
      <c r="L23" s="130"/>
      <c r="M23" s="130"/>
      <c r="N23" s="125"/>
      <c r="O23" s="125"/>
      <c r="P23" s="125"/>
      <c r="Q23" s="130"/>
      <c r="R23" s="130"/>
      <c r="S23" s="130"/>
      <c r="T23" s="130"/>
      <c r="U23" s="130"/>
      <c r="V23" s="130"/>
      <c r="W23" s="130"/>
    </row>
    <row r="24" ht="52.5" customHeight="1" spans="1:23">
      <c r="A24" s="125"/>
      <c r="B24" s="125"/>
      <c r="C24" s="125" t="s">
        <v>397</v>
      </c>
      <c r="D24" s="125"/>
      <c r="E24" s="125"/>
      <c r="F24" s="125"/>
      <c r="G24" s="125"/>
      <c r="H24" s="125"/>
      <c r="I24" s="130">
        <v>7500</v>
      </c>
      <c r="J24" s="130">
        <v>7500</v>
      </c>
      <c r="K24" s="130">
        <v>7500</v>
      </c>
      <c r="L24" s="130"/>
      <c r="M24" s="130"/>
      <c r="N24" s="125"/>
      <c r="O24" s="125"/>
      <c r="P24" s="125"/>
      <c r="Q24" s="130"/>
      <c r="R24" s="130"/>
      <c r="S24" s="130"/>
      <c r="T24" s="130"/>
      <c r="U24" s="130"/>
      <c r="V24" s="130"/>
      <c r="W24" s="130"/>
    </row>
    <row r="25" ht="52.5" customHeight="1" spans="1:23">
      <c r="A25" s="125" t="s">
        <v>375</v>
      </c>
      <c r="B25" s="125" t="s">
        <v>398</v>
      </c>
      <c r="C25" s="125" t="s">
        <v>397</v>
      </c>
      <c r="D25" s="125" t="s">
        <v>72</v>
      </c>
      <c r="E25" s="125" t="s">
        <v>194</v>
      </c>
      <c r="F25" s="125" t="s">
        <v>118</v>
      </c>
      <c r="G25" s="125" t="s">
        <v>337</v>
      </c>
      <c r="H25" s="125" t="s">
        <v>338</v>
      </c>
      <c r="I25" s="130">
        <v>7500</v>
      </c>
      <c r="J25" s="130">
        <v>7500</v>
      </c>
      <c r="K25" s="130">
        <v>7500</v>
      </c>
      <c r="L25" s="130"/>
      <c r="M25" s="130"/>
      <c r="N25" s="125"/>
      <c r="O25" s="125"/>
      <c r="P25" s="125"/>
      <c r="Q25" s="130"/>
      <c r="R25" s="130"/>
      <c r="S25" s="130"/>
      <c r="T25" s="130"/>
      <c r="U25" s="130"/>
      <c r="V25" s="130"/>
      <c r="W25" s="130"/>
    </row>
    <row r="26" ht="52.5" customHeight="1" spans="1:23">
      <c r="A26" s="125"/>
      <c r="B26" s="125"/>
      <c r="C26" s="125" t="s">
        <v>399</v>
      </c>
      <c r="D26" s="125"/>
      <c r="E26" s="125"/>
      <c r="F26" s="125"/>
      <c r="G26" s="125"/>
      <c r="H26" s="125"/>
      <c r="I26" s="130">
        <v>3000</v>
      </c>
      <c r="J26" s="130">
        <v>3000</v>
      </c>
      <c r="K26" s="130">
        <v>3000</v>
      </c>
      <c r="L26" s="130"/>
      <c r="M26" s="130"/>
      <c r="N26" s="125"/>
      <c r="O26" s="125"/>
      <c r="P26" s="125"/>
      <c r="Q26" s="130"/>
      <c r="R26" s="130"/>
      <c r="S26" s="130"/>
      <c r="T26" s="130"/>
      <c r="U26" s="130"/>
      <c r="V26" s="130"/>
      <c r="W26" s="130"/>
    </row>
    <row r="27" ht="52.5" customHeight="1" spans="1:23">
      <c r="A27" s="125" t="s">
        <v>375</v>
      </c>
      <c r="B27" s="125" t="s">
        <v>400</v>
      </c>
      <c r="C27" s="125" t="s">
        <v>399</v>
      </c>
      <c r="D27" s="125" t="s">
        <v>72</v>
      </c>
      <c r="E27" s="125" t="s">
        <v>194</v>
      </c>
      <c r="F27" s="125" t="s">
        <v>118</v>
      </c>
      <c r="G27" s="125" t="s">
        <v>337</v>
      </c>
      <c r="H27" s="125" t="s">
        <v>338</v>
      </c>
      <c r="I27" s="130">
        <v>3000</v>
      </c>
      <c r="J27" s="130">
        <v>3000</v>
      </c>
      <c r="K27" s="130">
        <v>3000</v>
      </c>
      <c r="L27" s="130"/>
      <c r="M27" s="130"/>
      <c r="N27" s="125"/>
      <c r="O27" s="125"/>
      <c r="P27" s="125"/>
      <c r="Q27" s="130"/>
      <c r="R27" s="130"/>
      <c r="S27" s="130"/>
      <c r="T27" s="130"/>
      <c r="U27" s="130"/>
      <c r="V27" s="130"/>
      <c r="W27" s="130"/>
    </row>
    <row r="28" ht="52.5" customHeight="1" spans="1:23">
      <c r="A28" s="125"/>
      <c r="B28" s="125"/>
      <c r="C28" s="125" t="s">
        <v>401</v>
      </c>
      <c r="D28" s="125"/>
      <c r="E28" s="125"/>
      <c r="F28" s="125"/>
      <c r="G28" s="125"/>
      <c r="H28" s="125"/>
      <c r="I28" s="130">
        <v>300000</v>
      </c>
      <c r="J28" s="130">
        <v>300000</v>
      </c>
      <c r="K28" s="130">
        <v>300000</v>
      </c>
      <c r="L28" s="130"/>
      <c r="M28" s="130"/>
      <c r="N28" s="125"/>
      <c r="O28" s="125"/>
      <c r="P28" s="125"/>
      <c r="Q28" s="130"/>
      <c r="R28" s="130"/>
      <c r="S28" s="130"/>
      <c r="T28" s="130"/>
      <c r="U28" s="130"/>
      <c r="V28" s="130"/>
      <c r="W28" s="130"/>
    </row>
    <row r="29" ht="52.5" customHeight="1" spans="1:23">
      <c r="A29" s="125" t="s">
        <v>375</v>
      </c>
      <c r="B29" s="125" t="s">
        <v>402</v>
      </c>
      <c r="C29" s="125" t="s">
        <v>401</v>
      </c>
      <c r="D29" s="125" t="s">
        <v>72</v>
      </c>
      <c r="E29" s="125" t="s">
        <v>194</v>
      </c>
      <c r="F29" s="125" t="s">
        <v>118</v>
      </c>
      <c r="G29" s="125" t="s">
        <v>324</v>
      </c>
      <c r="H29" s="125" t="s">
        <v>325</v>
      </c>
      <c r="I29" s="130">
        <v>300000</v>
      </c>
      <c r="J29" s="130">
        <v>300000</v>
      </c>
      <c r="K29" s="130">
        <v>300000</v>
      </c>
      <c r="L29" s="130"/>
      <c r="M29" s="130"/>
      <c r="N29" s="125"/>
      <c r="O29" s="125"/>
      <c r="P29" s="125"/>
      <c r="Q29" s="130"/>
      <c r="R29" s="130"/>
      <c r="S29" s="130"/>
      <c r="T29" s="130"/>
      <c r="U29" s="130"/>
      <c r="V29" s="130"/>
      <c r="W29" s="130"/>
    </row>
    <row r="30" ht="52.5" customHeight="1" spans="1:23">
      <c r="A30" s="125"/>
      <c r="B30" s="125"/>
      <c r="C30" s="125" t="s">
        <v>403</v>
      </c>
      <c r="D30" s="125"/>
      <c r="E30" s="125"/>
      <c r="F30" s="125"/>
      <c r="G30" s="125"/>
      <c r="H30" s="125"/>
      <c r="I30" s="130">
        <v>62000</v>
      </c>
      <c r="J30" s="130">
        <v>62000</v>
      </c>
      <c r="K30" s="130">
        <v>62000</v>
      </c>
      <c r="L30" s="130"/>
      <c r="M30" s="130"/>
      <c r="N30" s="125"/>
      <c r="O30" s="125"/>
      <c r="P30" s="125"/>
      <c r="Q30" s="130"/>
      <c r="R30" s="130"/>
      <c r="S30" s="130"/>
      <c r="T30" s="130"/>
      <c r="U30" s="130"/>
      <c r="V30" s="130"/>
      <c r="W30" s="130"/>
    </row>
    <row r="31" ht="52.5" customHeight="1" spans="1:23">
      <c r="A31" s="125" t="s">
        <v>375</v>
      </c>
      <c r="B31" s="125" t="s">
        <v>404</v>
      </c>
      <c r="C31" s="125" t="s">
        <v>403</v>
      </c>
      <c r="D31" s="125" t="s">
        <v>72</v>
      </c>
      <c r="E31" s="125" t="s">
        <v>196</v>
      </c>
      <c r="F31" s="125" t="s">
        <v>120</v>
      </c>
      <c r="G31" s="125" t="s">
        <v>326</v>
      </c>
      <c r="H31" s="125" t="s">
        <v>327</v>
      </c>
      <c r="I31" s="130">
        <v>62000</v>
      </c>
      <c r="J31" s="130">
        <v>62000</v>
      </c>
      <c r="K31" s="130">
        <v>62000</v>
      </c>
      <c r="L31" s="130"/>
      <c r="M31" s="130"/>
      <c r="N31" s="125"/>
      <c r="O31" s="125"/>
      <c r="P31" s="125"/>
      <c r="Q31" s="130"/>
      <c r="R31" s="130"/>
      <c r="S31" s="130"/>
      <c r="T31" s="130"/>
      <c r="U31" s="130"/>
      <c r="V31" s="130"/>
      <c r="W31" s="130"/>
    </row>
    <row r="32" ht="52.5" customHeight="1" spans="1:23">
      <c r="A32" s="125"/>
      <c r="B32" s="125"/>
      <c r="C32" s="125" t="s">
        <v>405</v>
      </c>
      <c r="D32" s="125"/>
      <c r="E32" s="125"/>
      <c r="F32" s="125"/>
      <c r="G32" s="125"/>
      <c r="H32" s="125"/>
      <c r="I32" s="130">
        <v>930046.5</v>
      </c>
      <c r="J32" s="130">
        <v>930046.5</v>
      </c>
      <c r="K32" s="130">
        <v>930046.5</v>
      </c>
      <c r="L32" s="130"/>
      <c r="M32" s="130"/>
      <c r="N32" s="125"/>
      <c r="O32" s="125"/>
      <c r="P32" s="125"/>
      <c r="Q32" s="130"/>
      <c r="R32" s="130"/>
      <c r="S32" s="130"/>
      <c r="T32" s="130"/>
      <c r="U32" s="130"/>
      <c r="V32" s="130"/>
      <c r="W32" s="130"/>
    </row>
    <row r="33" ht="52.5" customHeight="1" spans="1:23">
      <c r="A33" s="125" t="s">
        <v>394</v>
      </c>
      <c r="B33" s="125" t="s">
        <v>406</v>
      </c>
      <c r="C33" s="125" t="s">
        <v>405</v>
      </c>
      <c r="D33" s="125" t="s">
        <v>72</v>
      </c>
      <c r="E33" s="125" t="s">
        <v>201</v>
      </c>
      <c r="F33" s="125" t="s">
        <v>128</v>
      </c>
      <c r="G33" s="125" t="s">
        <v>381</v>
      </c>
      <c r="H33" s="125" t="s">
        <v>382</v>
      </c>
      <c r="I33" s="130">
        <v>930046.5</v>
      </c>
      <c r="J33" s="130">
        <v>930046.5</v>
      </c>
      <c r="K33" s="130">
        <v>930046.5</v>
      </c>
      <c r="L33" s="130"/>
      <c r="M33" s="130"/>
      <c r="N33" s="125"/>
      <c r="O33" s="125"/>
      <c r="P33" s="125"/>
      <c r="Q33" s="130"/>
      <c r="R33" s="130"/>
      <c r="S33" s="130"/>
      <c r="T33" s="130"/>
      <c r="U33" s="130"/>
      <c r="V33" s="130"/>
      <c r="W33" s="130"/>
    </row>
    <row r="34" ht="52.5" customHeight="1" spans="1:23">
      <c r="A34" s="125"/>
      <c r="B34" s="125"/>
      <c r="C34" s="125" t="s">
        <v>407</v>
      </c>
      <c r="D34" s="125"/>
      <c r="E34" s="125"/>
      <c r="F34" s="125"/>
      <c r="G34" s="125"/>
      <c r="H34" s="125"/>
      <c r="I34" s="130">
        <v>1710085.5</v>
      </c>
      <c r="J34" s="130">
        <v>1710085.5</v>
      </c>
      <c r="K34" s="130">
        <v>1710085.5</v>
      </c>
      <c r="L34" s="130"/>
      <c r="M34" s="130"/>
      <c r="N34" s="125"/>
      <c r="O34" s="125"/>
      <c r="P34" s="125"/>
      <c r="Q34" s="130"/>
      <c r="R34" s="130"/>
      <c r="S34" s="130"/>
      <c r="T34" s="130"/>
      <c r="U34" s="130"/>
      <c r="V34" s="130"/>
      <c r="W34" s="130"/>
    </row>
    <row r="35" ht="52.5" customHeight="1" spans="1:23">
      <c r="A35" s="125" t="s">
        <v>375</v>
      </c>
      <c r="B35" s="125" t="s">
        <v>408</v>
      </c>
      <c r="C35" s="125" t="s">
        <v>407</v>
      </c>
      <c r="D35" s="125" t="s">
        <v>72</v>
      </c>
      <c r="E35" s="125" t="s">
        <v>203</v>
      </c>
      <c r="F35" s="125" t="s">
        <v>130</v>
      </c>
      <c r="G35" s="125" t="s">
        <v>381</v>
      </c>
      <c r="H35" s="125" t="s">
        <v>382</v>
      </c>
      <c r="I35" s="130">
        <v>1710085.5</v>
      </c>
      <c r="J35" s="130">
        <v>1710085.5</v>
      </c>
      <c r="K35" s="130">
        <v>1710085.5</v>
      </c>
      <c r="L35" s="130"/>
      <c r="M35" s="130"/>
      <c r="N35" s="125"/>
      <c r="O35" s="125"/>
      <c r="P35" s="125"/>
      <c r="Q35" s="130"/>
      <c r="R35" s="130"/>
      <c r="S35" s="130"/>
      <c r="T35" s="130"/>
      <c r="U35" s="130"/>
      <c r="V35" s="130"/>
      <c r="W35" s="130"/>
    </row>
    <row r="36" ht="52.5" customHeight="1" spans="1:23">
      <c r="A36" s="125"/>
      <c r="B36" s="125"/>
      <c r="C36" s="125" t="s">
        <v>409</v>
      </c>
      <c r="D36" s="125"/>
      <c r="E36" s="125"/>
      <c r="F36" s="125"/>
      <c r="G36" s="125"/>
      <c r="H36" s="125"/>
      <c r="I36" s="130">
        <v>1718000</v>
      </c>
      <c r="J36" s="130">
        <v>1718000</v>
      </c>
      <c r="K36" s="130">
        <v>1718000</v>
      </c>
      <c r="L36" s="130"/>
      <c r="M36" s="130"/>
      <c r="N36" s="125"/>
      <c r="O36" s="125"/>
      <c r="P36" s="125"/>
      <c r="Q36" s="130"/>
      <c r="R36" s="130"/>
      <c r="S36" s="130"/>
      <c r="T36" s="130"/>
      <c r="U36" s="130"/>
      <c r="V36" s="130"/>
      <c r="W36" s="130"/>
    </row>
    <row r="37" ht="52.5" customHeight="1" spans="1:23">
      <c r="A37" s="125" t="s">
        <v>375</v>
      </c>
      <c r="B37" s="125" t="s">
        <v>410</v>
      </c>
      <c r="C37" s="125" t="s">
        <v>409</v>
      </c>
      <c r="D37" s="125" t="s">
        <v>72</v>
      </c>
      <c r="E37" s="125" t="s">
        <v>196</v>
      </c>
      <c r="F37" s="125" t="s">
        <v>120</v>
      </c>
      <c r="G37" s="125" t="s">
        <v>326</v>
      </c>
      <c r="H37" s="125" t="s">
        <v>327</v>
      </c>
      <c r="I37" s="130">
        <v>1718000</v>
      </c>
      <c r="J37" s="130">
        <v>1718000</v>
      </c>
      <c r="K37" s="130">
        <v>1718000</v>
      </c>
      <c r="L37" s="130"/>
      <c r="M37" s="130"/>
      <c r="N37" s="125"/>
      <c r="O37" s="125"/>
      <c r="P37" s="125"/>
      <c r="Q37" s="130"/>
      <c r="R37" s="130"/>
      <c r="S37" s="130"/>
      <c r="T37" s="130"/>
      <c r="U37" s="130"/>
      <c r="V37" s="130"/>
      <c r="W37" s="130"/>
    </row>
    <row r="38" ht="52.5" customHeight="1" spans="1:23">
      <c r="A38" s="125"/>
      <c r="B38" s="125"/>
      <c r="C38" s="125" t="s">
        <v>411</v>
      </c>
      <c r="D38" s="125"/>
      <c r="E38" s="125"/>
      <c r="F38" s="125"/>
      <c r="G38" s="125"/>
      <c r="H38" s="125"/>
      <c r="I38" s="130">
        <v>10262017.48</v>
      </c>
      <c r="J38" s="130"/>
      <c r="K38" s="130"/>
      <c r="L38" s="130">
        <v>10262017.48</v>
      </c>
      <c r="M38" s="130"/>
      <c r="N38" s="125"/>
      <c r="O38" s="125"/>
      <c r="P38" s="125"/>
      <c r="Q38" s="130"/>
      <c r="R38" s="130"/>
      <c r="S38" s="130"/>
      <c r="T38" s="130"/>
      <c r="U38" s="130"/>
      <c r="V38" s="130"/>
      <c r="W38" s="130"/>
    </row>
    <row r="39" ht="52.5" customHeight="1" spans="1:23">
      <c r="A39" s="125" t="s">
        <v>412</v>
      </c>
      <c r="B39" s="125" t="s">
        <v>413</v>
      </c>
      <c r="C39" s="125" t="s">
        <v>411</v>
      </c>
      <c r="D39" s="125" t="s">
        <v>72</v>
      </c>
      <c r="E39" s="125" t="s">
        <v>414</v>
      </c>
      <c r="F39" s="125" t="s">
        <v>123</v>
      </c>
      <c r="G39" s="125" t="s">
        <v>415</v>
      </c>
      <c r="H39" s="125" t="s">
        <v>416</v>
      </c>
      <c r="I39" s="130">
        <v>10262017.48</v>
      </c>
      <c r="J39" s="130"/>
      <c r="K39" s="130"/>
      <c r="L39" s="130">
        <v>10262017.48</v>
      </c>
      <c r="M39" s="130"/>
      <c r="N39" s="125"/>
      <c r="O39" s="125"/>
      <c r="P39" s="125"/>
      <c r="Q39" s="130"/>
      <c r="R39" s="130"/>
      <c r="S39" s="130"/>
      <c r="T39" s="130"/>
      <c r="U39" s="130"/>
      <c r="V39" s="130"/>
      <c r="W39" s="130"/>
    </row>
    <row r="40" ht="52.5" customHeight="1" spans="1:23">
      <c r="A40" s="125"/>
      <c r="B40" s="125"/>
      <c r="C40" s="125" t="s">
        <v>417</v>
      </c>
      <c r="D40" s="125"/>
      <c r="E40" s="125"/>
      <c r="F40" s="125"/>
      <c r="G40" s="125"/>
      <c r="H40" s="125"/>
      <c r="I40" s="130">
        <v>3672238.72</v>
      </c>
      <c r="J40" s="130">
        <v>3672238.72</v>
      </c>
      <c r="K40" s="130">
        <v>3672238.72</v>
      </c>
      <c r="L40" s="130"/>
      <c r="M40" s="130"/>
      <c r="N40" s="125"/>
      <c r="O40" s="125"/>
      <c r="P40" s="125"/>
      <c r="Q40" s="130"/>
      <c r="R40" s="130"/>
      <c r="S40" s="130"/>
      <c r="T40" s="130"/>
      <c r="U40" s="130"/>
      <c r="V40" s="130"/>
      <c r="W40" s="130"/>
    </row>
    <row r="41" ht="52.5" customHeight="1" spans="1:23">
      <c r="A41" s="125" t="s">
        <v>375</v>
      </c>
      <c r="B41" s="125" t="s">
        <v>418</v>
      </c>
      <c r="C41" s="125" t="s">
        <v>417</v>
      </c>
      <c r="D41" s="125" t="s">
        <v>72</v>
      </c>
      <c r="E41" s="125" t="s">
        <v>196</v>
      </c>
      <c r="F41" s="125" t="s">
        <v>120</v>
      </c>
      <c r="G41" s="125" t="s">
        <v>326</v>
      </c>
      <c r="H41" s="125" t="s">
        <v>327</v>
      </c>
      <c r="I41" s="130">
        <v>3672238.72</v>
      </c>
      <c r="J41" s="130">
        <v>3672238.72</v>
      </c>
      <c r="K41" s="130">
        <v>3672238.72</v>
      </c>
      <c r="L41" s="130"/>
      <c r="M41" s="130"/>
      <c r="N41" s="125"/>
      <c r="O41" s="125"/>
      <c r="P41" s="125"/>
      <c r="Q41" s="130"/>
      <c r="R41" s="130"/>
      <c r="S41" s="130"/>
      <c r="T41" s="130"/>
      <c r="U41" s="130"/>
      <c r="V41" s="130"/>
      <c r="W41" s="130"/>
    </row>
    <row r="42" ht="52.5" customHeight="1" spans="1:23">
      <c r="A42" s="125"/>
      <c r="B42" s="125"/>
      <c r="C42" s="125" t="s">
        <v>419</v>
      </c>
      <c r="D42" s="125"/>
      <c r="E42" s="125"/>
      <c r="F42" s="125"/>
      <c r="G42" s="125"/>
      <c r="H42" s="125"/>
      <c r="I42" s="130">
        <v>1296480</v>
      </c>
      <c r="J42" s="130">
        <v>1296480</v>
      </c>
      <c r="K42" s="130">
        <v>1296480</v>
      </c>
      <c r="L42" s="130"/>
      <c r="M42" s="130"/>
      <c r="N42" s="125"/>
      <c r="O42" s="125"/>
      <c r="P42" s="125"/>
      <c r="Q42" s="130"/>
      <c r="R42" s="130"/>
      <c r="S42" s="130"/>
      <c r="T42" s="130"/>
      <c r="U42" s="130"/>
      <c r="V42" s="130"/>
      <c r="W42" s="130"/>
    </row>
    <row r="43" ht="52.5" customHeight="1" spans="1:23">
      <c r="A43" s="125" t="s">
        <v>375</v>
      </c>
      <c r="B43" s="125" t="s">
        <v>420</v>
      </c>
      <c r="C43" s="125" t="s">
        <v>419</v>
      </c>
      <c r="D43" s="125" t="s">
        <v>72</v>
      </c>
      <c r="E43" s="125" t="s">
        <v>198</v>
      </c>
      <c r="F43" s="125" t="s">
        <v>121</v>
      </c>
      <c r="G43" s="125" t="s">
        <v>326</v>
      </c>
      <c r="H43" s="125" t="s">
        <v>327</v>
      </c>
      <c r="I43" s="130">
        <v>1296480</v>
      </c>
      <c r="J43" s="130">
        <v>1296480</v>
      </c>
      <c r="K43" s="130">
        <v>1296480</v>
      </c>
      <c r="L43" s="130"/>
      <c r="M43" s="130"/>
      <c r="N43" s="125"/>
      <c r="O43" s="125"/>
      <c r="P43" s="125"/>
      <c r="Q43" s="130"/>
      <c r="R43" s="130"/>
      <c r="S43" s="130"/>
      <c r="T43" s="130"/>
      <c r="U43" s="130"/>
      <c r="V43" s="130"/>
      <c r="W43" s="130"/>
    </row>
    <row r="44" ht="52.5" customHeight="1" spans="1:23">
      <c r="A44" s="125"/>
      <c r="B44" s="125"/>
      <c r="C44" s="125" t="s">
        <v>421</v>
      </c>
      <c r="D44" s="125"/>
      <c r="E44" s="125"/>
      <c r="F44" s="125"/>
      <c r="G44" s="125"/>
      <c r="H44" s="125"/>
      <c r="I44" s="130">
        <v>10000000</v>
      </c>
      <c r="J44" s="130">
        <v>10000000</v>
      </c>
      <c r="K44" s="130">
        <v>10000000</v>
      </c>
      <c r="L44" s="130"/>
      <c r="M44" s="130"/>
      <c r="N44" s="125"/>
      <c r="O44" s="125"/>
      <c r="P44" s="125"/>
      <c r="Q44" s="130"/>
      <c r="R44" s="130"/>
      <c r="S44" s="130"/>
      <c r="T44" s="130"/>
      <c r="U44" s="130"/>
      <c r="V44" s="130"/>
      <c r="W44" s="130"/>
    </row>
    <row r="45" ht="52.5" customHeight="1" spans="1:23">
      <c r="A45" s="125" t="s">
        <v>375</v>
      </c>
      <c r="B45" s="125" t="s">
        <v>422</v>
      </c>
      <c r="C45" s="125" t="s">
        <v>421</v>
      </c>
      <c r="D45" s="125" t="s">
        <v>72</v>
      </c>
      <c r="E45" s="125" t="s">
        <v>196</v>
      </c>
      <c r="F45" s="125" t="s">
        <v>120</v>
      </c>
      <c r="G45" s="125" t="s">
        <v>377</v>
      </c>
      <c r="H45" s="125" t="s">
        <v>378</v>
      </c>
      <c r="I45" s="130">
        <v>10000000</v>
      </c>
      <c r="J45" s="130">
        <v>10000000</v>
      </c>
      <c r="K45" s="130">
        <v>10000000</v>
      </c>
      <c r="L45" s="130"/>
      <c r="M45" s="130"/>
      <c r="N45" s="125"/>
      <c r="O45" s="125"/>
      <c r="P45" s="125"/>
      <c r="Q45" s="130"/>
      <c r="R45" s="130"/>
      <c r="S45" s="130"/>
      <c r="T45" s="130"/>
      <c r="U45" s="130"/>
      <c r="V45" s="130"/>
      <c r="W45" s="130"/>
    </row>
    <row r="46" ht="52.5" customHeight="1" spans="1:23">
      <c r="A46" s="125"/>
      <c r="B46" s="125"/>
      <c r="C46" s="125" t="s">
        <v>423</v>
      </c>
      <c r="D46" s="125"/>
      <c r="E46" s="125"/>
      <c r="F46" s="125"/>
      <c r="G46" s="125"/>
      <c r="H46" s="125"/>
      <c r="I46" s="130">
        <v>11390000</v>
      </c>
      <c r="J46" s="130">
        <v>11390000</v>
      </c>
      <c r="K46" s="130">
        <v>11390000</v>
      </c>
      <c r="L46" s="130"/>
      <c r="M46" s="130"/>
      <c r="N46" s="125"/>
      <c r="O46" s="125"/>
      <c r="P46" s="125"/>
      <c r="Q46" s="130"/>
      <c r="R46" s="130"/>
      <c r="S46" s="130"/>
      <c r="T46" s="130"/>
      <c r="U46" s="130"/>
      <c r="V46" s="130"/>
      <c r="W46" s="130"/>
    </row>
    <row r="47" ht="52.5" customHeight="1" spans="1:23">
      <c r="A47" s="125" t="s">
        <v>375</v>
      </c>
      <c r="B47" s="125" t="s">
        <v>424</v>
      </c>
      <c r="C47" s="125" t="s">
        <v>423</v>
      </c>
      <c r="D47" s="125" t="s">
        <v>72</v>
      </c>
      <c r="E47" s="125" t="s">
        <v>196</v>
      </c>
      <c r="F47" s="125" t="s">
        <v>120</v>
      </c>
      <c r="G47" s="125" t="s">
        <v>377</v>
      </c>
      <c r="H47" s="125" t="s">
        <v>378</v>
      </c>
      <c r="I47" s="130">
        <v>11390000</v>
      </c>
      <c r="J47" s="130">
        <v>11390000</v>
      </c>
      <c r="K47" s="130">
        <v>11390000</v>
      </c>
      <c r="L47" s="130"/>
      <c r="M47" s="130"/>
      <c r="N47" s="125"/>
      <c r="O47" s="125"/>
      <c r="P47" s="125"/>
      <c r="Q47" s="130"/>
      <c r="R47" s="130"/>
      <c r="S47" s="130"/>
      <c r="T47" s="130"/>
      <c r="U47" s="130"/>
      <c r="V47" s="130"/>
      <c r="W47" s="130"/>
    </row>
    <row r="48" ht="52.5" customHeight="1" spans="1:23">
      <c r="A48" s="125"/>
      <c r="B48" s="125"/>
      <c r="C48" s="125" t="s">
        <v>425</v>
      </c>
      <c r="D48" s="125"/>
      <c r="E48" s="125"/>
      <c r="F48" s="125"/>
      <c r="G48" s="125"/>
      <c r="H48" s="125"/>
      <c r="I48" s="130">
        <v>41561600</v>
      </c>
      <c r="J48" s="130">
        <v>41561600</v>
      </c>
      <c r="K48" s="130">
        <v>41561600</v>
      </c>
      <c r="L48" s="130"/>
      <c r="M48" s="130"/>
      <c r="N48" s="125"/>
      <c r="O48" s="125"/>
      <c r="P48" s="125"/>
      <c r="Q48" s="130"/>
      <c r="R48" s="130"/>
      <c r="S48" s="130"/>
      <c r="T48" s="130"/>
      <c r="U48" s="130"/>
      <c r="V48" s="130"/>
      <c r="W48" s="130"/>
    </row>
    <row r="49" ht="52.5" customHeight="1" spans="1:23">
      <c r="A49" s="125" t="s">
        <v>375</v>
      </c>
      <c r="B49" s="125" t="s">
        <v>426</v>
      </c>
      <c r="C49" s="125" t="s">
        <v>425</v>
      </c>
      <c r="D49" s="125" t="s">
        <v>72</v>
      </c>
      <c r="E49" s="125" t="s">
        <v>198</v>
      </c>
      <c r="F49" s="125" t="s">
        <v>121</v>
      </c>
      <c r="G49" s="125" t="s">
        <v>326</v>
      </c>
      <c r="H49" s="125" t="s">
        <v>327</v>
      </c>
      <c r="I49" s="130">
        <v>41561600</v>
      </c>
      <c r="J49" s="130">
        <v>41561600</v>
      </c>
      <c r="K49" s="130">
        <v>41561600</v>
      </c>
      <c r="L49" s="130"/>
      <c r="M49" s="130"/>
      <c r="N49" s="125"/>
      <c r="O49" s="125"/>
      <c r="P49" s="125"/>
      <c r="Q49" s="130"/>
      <c r="R49" s="130"/>
      <c r="S49" s="130"/>
      <c r="T49" s="130"/>
      <c r="U49" s="130"/>
      <c r="V49" s="130"/>
      <c r="W49" s="130"/>
    </row>
    <row r="50" ht="52.5" customHeight="1" spans="1:23">
      <c r="A50" s="125"/>
      <c r="B50" s="125"/>
      <c r="C50" s="125" t="s">
        <v>427</v>
      </c>
      <c r="D50" s="125"/>
      <c r="E50" s="125"/>
      <c r="F50" s="125"/>
      <c r="G50" s="125"/>
      <c r="H50" s="125"/>
      <c r="I50" s="130">
        <v>6763810</v>
      </c>
      <c r="J50" s="130">
        <v>6763810</v>
      </c>
      <c r="K50" s="130">
        <v>6763810</v>
      </c>
      <c r="L50" s="130"/>
      <c r="M50" s="130"/>
      <c r="N50" s="125"/>
      <c r="O50" s="125"/>
      <c r="P50" s="125"/>
      <c r="Q50" s="130"/>
      <c r="R50" s="130"/>
      <c r="S50" s="130"/>
      <c r="T50" s="130"/>
      <c r="U50" s="130"/>
      <c r="V50" s="130"/>
      <c r="W50" s="130"/>
    </row>
    <row r="51" ht="52.5" customHeight="1" spans="1:23">
      <c r="A51" s="125" t="s">
        <v>375</v>
      </c>
      <c r="B51" s="125" t="s">
        <v>428</v>
      </c>
      <c r="C51" s="125" t="s">
        <v>427</v>
      </c>
      <c r="D51" s="125" t="s">
        <v>72</v>
      </c>
      <c r="E51" s="125" t="s">
        <v>198</v>
      </c>
      <c r="F51" s="125" t="s">
        <v>121</v>
      </c>
      <c r="G51" s="125" t="s">
        <v>326</v>
      </c>
      <c r="H51" s="125" t="s">
        <v>327</v>
      </c>
      <c r="I51" s="130">
        <v>6763810</v>
      </c>
      <c r="J51" s="130">
        <v>6763810</v>
      </c>
      <c r="K51" s="130">
        <v>6763810</v>
      </c>
      <c r="L51" s="130"/>
      <c r="M51" s="130"/>
      <c r="N51" s="125"/>
      <c r="O51" s="125"/>
      <c r="P51" s="125"/>
      <c r="Q51" s="130"/>
      <c r="R51" s="130"/>
      <c r="S51" s="130"/>
      <c r="T51" s="130"/>
      <c r="U51" s="130"/>
      <c r="V51" s="130"/>
      <c r="W51" s="130"/>
    </row>
    <row r="52" ht="52.5" customHeight="1" spans="1:23">
      <c r="A52" s="125"/>
      <c r="B52" s="125"/>
      <c r="C52" s="125" t="s">
        <v>429</v>
      </c>
      <c r="D52" s="125"/>
      <c r="E52" s="125"/>
      <c r="F52" s="125"/>
      <c r="G52" s="125"/>
      <c r="H52" s="125"/>
      <c r="I52" s="130">
        <v>10000000</v>
      </c>
      <c r="J52" s="130">
        <v>10000000</v>
      </c>
      <c r="K52" s="130">
        <v>10000000</v>
      </c>
      <c r="L52" s="130"/>
      <c r="M52" s="130"/>
      <c r="N52" s="125"/>
      <c r="O52" s="125"/>
      <c r="P52" s="125"/>
      <c r="Q52" s="130"/>
      <c r="R52" s="130"/>
      <c r="S52" s="130"/>
      <c r="T52" s="130"/>
      <c r="U52" s="130"/>
      <c r="V52" s="130"/>
      <c r="W52" s="130"/>
    </row>
    <row r="53" ht="52.5" customHeight="1" spans="1:23">
      <c r="A53" s="125" t="s">
        <v>375</v>
      </c>
      <c r="B53" s="125" t="s">
        <v>430</v>
      </c>
      <c r="C53" s="125" t="s">
        <v>429</v>
      </c>
      <c r="D53" s="125" t="s">
        <v>72</v>
      </c>
      <c r="E53" s="125" t="s">
        <v>196</v>
      </c>
      <c r="F53" s="125" t="s">
        <v>120</v>
      </c>
      <c r="G53" s="125" t="s">
        <v>377</v>
      </c>
      <c r="H53" s="125" t="s">
        <v>378</v>
      </c>
      <c r="I53" s="130">
        <v>10000000</v>
      </c>
      <c r="J53" s="130">
        <v>10000000</v>
      </c>
      <c r="K53" s="130">
        <v>10000000</v>
      </c>
      <c r="L53" s="130"/>
      <c r="M53" s="130"/>
      <c r="N53" s="125"/>
      <c r="O53" s="125"/>
      <c r="P53" s="125"/>
      <c r="Q53" s="130"/>
      <c r="R53" s="130"/>
      <c r="S53" s="130"/>
      <c r="T53" s="130"/>
      <c r="U53" s="130"/>
      <c r="V53" s="130"/>
      <c r="W53" s="130"/>
    </row>
    <row r="54" ht="52.5" customHeight="1" spans="1:23">
      <c r="A54" s="125"/>
      <c r="B54" s="125"/>
      <c r="C54" s="125" t="s">
        <v>431</v>
      </c>
      <c r="D54" s="125"/>
      <c r="E54" s="125"/>
      <c r="F54" s="125"/>
      <c r="G54" s="125"/>
      <c r="H54" s="125"/>
      <c r="I54" s="130">
        <v>1579000</v>
      </c>
      <c r="J54" s="130">
        <v>1579000</v>
      </c>
      <c r="K54" s="130">
        <v>1579000</v>
      </c>
      <c r="L54" s="130"/>
      <c r="M54" s="130"/>
      <c r="N54" s="125"/>
      <c r="O54" s="125"/>
      <c r="P54" s="125"/>
      <c r="Q54" s="130"/>
      <c r="R54" s="130"/>
      <c r="S54" s="130"/>
      <c r="T54" s="130"/>
      <c r="U54" s="130"/>
      <c r="V54" s="130"/>
      <c r="W54" s="130"/>
    </row>
    <row r="55" ht="52.5" customHeight="1" spans="1:23">
      <c r="A55" s="125" t="s">
        <v>375</v>
      </c>
      <c r="B55" s="125" t="s">
        <v>432</v>
      </c>
      <c r="C55" s="125" t="s">
        <v>431</v>
      </c>
      <c r="D55" s="125" t="s">
        <v>72</v>
      </c>
      <c r="E55" s="125" t="s">
        <v>198</v>
      </c>
      <c r="F55" s="125" t="s">
        <v>121</v>
      </c>
      <c r="G55" s="125" t="s">
        <v>326</v>
      </c>
      <c r="H55" s="125" t="s">
        <v>327</v>
      </c>
      <c r="I55" s="130">
        <v>1579000</v>
      </c>
      <c r="J55" s="130">
        <v>1579000</v>
      </c>
      <c r="K55" s="130">
        <v>1579000</v>
      </c>
      <c r="L55" s="130"/>
      <c r="M55" s="130"/>
      <c r="N55" s="125"/>
      <c r="O55" s="125"/>
      <c r="P55" s="125"/>
      <c r="Q55" s="130"/>
      <c r="R55" s="130"/>
      <c r="S55" s="130"/>
      <c r="T55" s="130"/>
      <c r="U55" s="130"/>
      <c r="V55" s="130"/>
      <c r="W55" s="130"/>
    </row>
    <row r="56" ht="52.5" customHeight="1" spans="1:23">
      <c r="A56" s="125"/>
      <c r="B56" s="125"/>
      <c r="C56" s="125" t="s">
        <v>433</v>
      </c>
      <c r="D56" s="125"/>
      <c r="E56" s="125"/>
      <c r="F56" s="125"/>
      <c r="G56" s="125"/>
      <c r="H56" s="125"/>
      <c r="I56" s="130">
        <v>350000</v>
      </c>
      <c r="J56" s="130">
        <v>350000</v>
      </c>
      <c r="K56" s="130">
        <v>350000</v>
      </c>
      <c r="L56" s="130"/>
      <c r="M56" s="130"/>
      <c r="N56" s="125"/>
      <c r="O56" s="125"/>
      <c r="P56" s="125"/>
      <c r="Q56" s="130"/>
      <c r="R56" s="130"/>
      <c r="S56" s="130"/>
      <c r="T56" s="130"/>
      <c r="U56" s="130"/>
      <c r="V56" s="130"/>
      <c r="W56" s="130"/>
    </row>
    <row r="57" ht="52.5" customHeight="1" spans="1:23">
      <c r="A57" s="125" t="s">
        <v>375</v>
      </c>
      <c r="B57" s="125" t="s">
        <v>434</v>
      </c>
      <c r="C57" s="125" t="s">
        <v>433</v>
      </c>
      <c r="D57" s="125" t="s">
        <v>72</v>
      </c>
      <c r="E57" s="125" t="s">
        <v>198</v>
      </c>
      <c r="F57" s="125" t="s">
        <v>121</v>
      </c>
      <c r="G57" s="125" t="s">
        <v>326</v>
      </c>
      <c r="H57" s="125" t="s">
        <v>327</v>
      </c>
      <c r="I57" s="130">
        <v>350000</v>
      </c>
      <c r="J57" s="130">
        <v>350000</v>
      </c>
      <c r="K57" s="130">
        <v>350000</v>
      </c>
      <c r="L57" s="130"/>
      <c r="M57" s="130"/>
      <c r="N57" s="125"/>
      <c r="O57" s="125"/>
      <c r="P57" s="125"/>
      <c r="Q57" s="130"/>
      <c r="R57" s="130"/>
      <c r="S57" s="130"/>
      <c r="T57" s="130"/>
      <c r="U57" s="130"/>
      <c r="V57" s="130"/>
      <c r="W57" s="130"/>
    </row>
    <row r="58" ht="52.5" customHeight="1" spans="1:23">
      <c r="A58" s="125"/>
      <c r="B58" s="125"/>
      <c r="C58" s="125" t="s">
        <v>435</v>
      </c>
      <c r="D58" s="125"/>
      <c r="E58" s="125"/>
      <c r="F58" s="125"/>
      <c r="G58" s="125"/>
      <c r="H58" s="125"/>
      <c r="I58" s="130">
        <v>16425000</v>
      </c>
      <c r="J58" s="130">
        <v>16425000</v>
      </c>
      <c r="K58" s="130">
        <v>16425000</v>
      </c>
      <c r="L58" s="130"/>
      <c r="M58" s="130"/>
      <c r="N58" s="125"/>
      <c r="O58" s="125"/>
      <c r="P58" s="125"/>
      <c r="Q58" s="130"/>
      <c r="R58" s="130"/>
      <c r="S58" s="130"/>
      <c r="T58" s="130"/>
      <c r="U58" s="130"/>
      <c r="V58" s="130"/>
      <c r="W58" s="130"/>
    </row>
    <row r="59" ht="52.5" customHeight="1" spans="1:23">
      <c r="A59" s="125" t="s">
        <v>375</v>
      </c>
      <c r="B59" s="125" t="s">
        <v>436</v>
      </c>
      <c r="C59" s="125" t="s">
        <v>435</v>
      </c>
      <c r="D59" s="125" t="s">
        <v>72</v>
      </c>
      <c r="E59" s="125" t="s">
        <v>198</v>
      </c>
      <c r="F59" s="125" t="s">
        <v>121</v>
      </c>
      <c r="G59" s="125" t="s">
        <v>326</v>
      </c>
      <c r="H59" s="125" t="s">
        <v>327</v>
      </c>
      <c r="I59" s="130">
        <v>16425000</v>
      </c>
      <c r="J59" s="130">
        <v>16425000</v>
      </c>
      <c r="K59" s="130">
        <v>16425000</v>
      </c>
      <c r="L59" s="130"/>
      <c r="M59" s="130"/>
      <c r="N59" s="125"/>
      <c r="O59" s="125"/>
      <c r="P59" s="125"/>
      <c r="Q59" s="130"/>
      <c r="R59" s="130"/>
      <c r="S59" s="130"/>
      <c r="T59" s="130"/>
      <c r="U59" s="130"/>
      <c r="V59" s="130"/>
      <c r="W59" s="130"/>
    </row>
    <row r="60" ht="52.5" customHeight="1" spans="1:23">
      <c r="A60" s="125"/>
      <c r="B60" s="125"/>
      <c r="C60" s="125" t="s">
        <v>437</v>
      </c>
      <c r="D60" s="125"/>
      <c r="E60" s="125"/>
      <c r="F60" s="125"/>
      <c r="G60" s="125"/>
      <c r="H60" s="125"/>
      <c r="I60" s="130">
        <v>401800</v>
      </c>
      <c r="J60" s="130">
        <v>401800</v>
      </c>
      <c r="K60" s="130">
        <v>401800</v>
      </c>
      <c r="L60" s="130"/>
      <c r="M60" s="130"/>
      <c r="N60" s="125"/>
      <c r="O60" s="125"/>
      <c r="P60" s="125"/>
      <c r="Q60" s="130"/>
      <c r="R60" s="130"/>
      <c r="S60" s="130"/>
      <c r="T60" s="130"/>
      <c r="U60" s="130"/>
      <c r="V60" s="130"/>
      <c r="W60" s="130"/>
    </row>
    <row r="61" ht="52.5" customHeight="1" spans="1:23">
      <c r="A61" s="125" t="s">
        <v>375</v>
      </c>
      <c r="B61" s="125" t="s">
        <v>438</v>
      </c>
      <c r="C61" s="125" t="s">
        <v>437</v>
      </c>
      <c r="D61" s="125" t="s">
        <v>72</v>
      </c>
      <c r="E61" s="125" t="s">
        <v>198</v>
      </c>
      <c r="F61" s="125" t="s">
        <v>121</v>
      </c>
      <c r="G61" s="125" t="s">
        <v>326</v>
      </c>
      <c r="H61" s="125" t="s">
        <v>327</v>
      </c>
      <c r="I61" s="130">
        <v>401800</v>
      </c>
      <c r="J61" s="130">
        <v>401800</v>
      </c>
      <c r="K61" s="130">
        <v>401800</v>
      </c>
      <c r="L61" s="130"/>
      <c r="M61" s="130"/>
      <c r="N61" s="125"/>
      <c r="O61" s="125"/>
      <c r="P61" s="125"/>
      <c r="Q61" s="130"/>
      <c r="R61" s="130"/>
      <c r="S61" s="130"/>
      <c r="T61" s="130"/>
      <c r="U61" s="130"/>
      <c r="V61" s="130"/>
      <c r="W61" s="130"/>
    </row>
    <row r="62" ht="52.5" customHeight="1" spans="1:23">
      <c r="A62" s="125"/>
      <c r="B62" s="125"/>
      <c r="C62" s="125" t="s">
        <v>439</v>
      </c>
      <c r="D62" s="125"/>
      <c r="E62" s="125"/>
      <c r="F62" s="125"/>
      <c r="G62" s="125"/>
      <c r="H62" s="125"/>
      <c r="I62" s="130">
        <v>4275213.76</v>
      </c>
      <c r="J62" s="130">
        <v>4275213.76</v>
      </c>
      <c r="K62" s="130">
        <v>4275213.76</v>
      </c>
      <c r="L62" s="130"/>
      <c r="M62" s="130"/>
      <c r="N62" s="125"/>
      <c r="O62" s="125"/>
      <c r="P62" s="125"/>
      <c r="Q62" s="130"/>
      <c r="R62" s="130"/>
      <c r="S62" s="130"/>
      <c r="T62" s="130"/>
      <c r="U62" s="130"/>
      <c r="V62" s="130"/>
      <c r="W62" s="130"/>
    </row>
    <row r="63" ht="52.5" customHeight="1" spans="1:23">
      <c r="A63" s="125" t="s">
        <v>375</v>
      </c>
      <c r="B63" s="125" t="s">
        <v>440</v>
      </c>
      <c r="C63" s="125" t="s">
        <v>439</v>
      </c>
      <c r="D63" s="125" t="s">
        <v>72</v>
      </c>
      <c r="E63" s="125" t="s">
        <v>196</v>
      </c>
      <c r="F63" s="125" t="s">
        <v>120</v>
      </c>
      <c r="G63" s="125" t="s">
        <v>381</v>
      </c>
      <c r="H63" s="125" t="s">
        <v>382</v>
      </c>
      <c r="I63" s="130">
        <v>4275213.76</v>
      </c>
      <c r="J63" s="130">
        <v>4275213.76</v>
      </c>
      <c r="K63" s="130">
        <v>4275213.76</v>
      </c>
      <c r="L63" s="130"/>
      <c r="M63" s="130"/>
      <c r="N63" s="125"/>
      <c r="O63" s="125"/>
      <c r="P63" s="125"/>
      <c r="Q63" s="130"/>
      <c r="R63" s="130"/>
      <c r="S63" s="130"/>
      <c r="T63" s="130"/>
      <c r="U63" s="130"/>
      <c r="V63" s="130"/>
      <c r="W63" s="130"/>
    </row>
    <row r="64" ht="52.5" customHeight="1" spans="1:23">
      <c r="A64" s="125"/>
      <c r="B64" s="125"/>
      <c r="C64" s="125" t="s">
        <v>441</v>
      </c>
      <c r="D64" s="125"/>
      <c r="E64" s="125"/>
      <c r="F64" s="125"/>
      <c r="G64" s="125"/>
      <c r="H64" s="125"/>
      <c r="I64" s="130">
        <v>1100000</v>
      </c>
      <c r="J64" s="130">
        <v>1100000</v>
      </c>
      <c r="K64" s="130">
        <v>1100000</v>
      </c>
      <c r="L64" s="130"/>
      <c r="M64" s="130"/>
      <c r="N64" s="125"/>
      <c r="O64" s="125"/>
      <c r="P64" s="125"/>
      <c r="Q64" s="130"/>
      <c r="R64" s="130"/>
      <c r="S64" s="130"/>
      <c r="T64" s="130"/>
      <c r="U64" s="130"/>
      <c r="V64" s="130"/>
      <c r="W64" s="130"/>
    </row>
    <row r="65" ht="52.5" customHeight="1" spans="1:23">
      <c r="A65" s="125" t="s">
        <v>375</v>
      </c>
      <c r="B65" s="125" t="s">
        <v>442</v>
      </c>
      <c r="C65" s="125" t="s">
        <v>441</v>
      </c>
      <c r="D65" s="125" t="s">
        <v>72</v>
      </c>
      <c r="E65" s="125" t="s">
        <v>196</v>
      </c>
      <c r="F65" s="125" t="s">
        <v>120</v>
      </c>
      <c r="G65" s="125" t="s">
        <v>377</v>
      </c>
      <c r="H65" s="125" t="s">
        <v>378</v>
      </c>
      <c r="I65" s="130">
        <v>1100000</v>
      </c>
      <c r="J65" s="130">
        <v>1100000</v>
      </c>
      <c r="K65" s="130">
        <v>1100000</v>
      </c>
      <c r="L65" s="130"/>
      <c r="M65" s="130"/>
      <c r="N65" s="125"/>
      <c r="O65" s="125"/>
      <c r="P65" s="125"/>
      <c r="Q65" s="130"/>
      <c r="R65" s="130"/>
      <c r="S65" s="130"/>
      <c r="T65" s="130"/>
      <c r="U65" s="130"/>
      <c r="V65" s="130"/>
      <c r="W65" s="130"/>
    </row>
    <row r="66" ht="52.5" customHeight="1" spans="1:23">
      <c r="A66" s="125"/>
      <c r="B66" s="125"/>
      <c r="C66" s="125" t="s">
        <v>443</v>
      </c>
      <c r="D66" s="125"/>
      <c r="E66" s="125"/>
      <c r="F66" s="125"/>
      <c r="G66" s="125"/>
      <c r="H66" s="125"/>
      <c r="I66" s="130">
        <v>201000</v>
      </c>
      <c r="J66" s="130"/>
      <c r="K66" s="130"/>
      <c r="L66" s="130"/>
      <c r="M66" s="130"/>
      <c r="N66" s="125"/>
      <c r="O66" s="125"/>
      <c r="P66" s="125"/>
      <c r="Q66" s="130"/>
      <c r="R66" s="130">
        <v>201000</v>
      </c>
      <c r="S66" s="130"/>
      <c r="T66" s="130"/>
      <c r="U66" s="130"/>
      <c r="V66" s="130"/>
      <c r="W66" s="130">
        <v>201000</v>
      </c>
    </row>
    <row r="67" ht="52.5" customHeight="1" spans="1:23">
      <c r="A67" s="125" t="s">
        <v>375</v>
      </c>
      <c r="B67" s="125" t="s">
        <v>444</v>
      </c>
      <c r="C67" s="125" t="s">
        <v>443</v>
      </c>
      <c r="D67" s="125" t="s">
        <v>72</v>
      </c>
      <c r="E67" s="125" t="s">
        <v>196</v>
      </c>
      <c r="F67" s="125" t="s">
        <v>120</v>
      </c>
      <c r="G67" s="125" t="s">
        <v>377</v>
      </c>
      <c r="H67" s="125" t="s">
        <v>378</v>
      </c>
      <c r="I67" s="130">
        <v>201000</v>
      </c>
      <c r="J67" s="130"/>
      <c r="K67" s="130"/>
      <c r="L67" s="130"/>
      <c r="M67" s="130"/>
      <c r="N67" s="125"/>
      <c r="O67" s="125"/>
      <c r="P67" s="125"/>
      <c r="Q67" s="130"/>
      <c r="R67" s="130">
        <v>201000</v>
      </c>
      <c r="S67" s="130"/>
      <c r="T67" s="130"/>
      <c r="U67" s="130"/>
      <c r="V67" s="130"/>
      <c r="W67" s="130">
        <v>201000</v>
      </c>
    </row>
    <row r="68" ht="52.5" customHeight="1" spans="1:23">
      <c r="A68" s="125"/>
      <c r="B68" s="125"/>
      <c r="C68" s="125" t="s">
        <v>445</v>
      </c>
      <c r="D68" s="125"/>
      <c r="E68" s="125"/>
      <c r="F68" s="125"/>
      <c r="G68" s="125"/>
      <c r="H68" s="125"/>
      <c r="I68" s="130">
        <v>19480000</v>
      </c>
      <c r="J68" s="130"/>
      <c r="K68" s="130"/>
      <c r="L68" s="130">
        <v>19480000</v>
      </c>
      <c r="M68" s="130"/>
      <c r="N68" s="125"/>
      <c r="O68" s="125"/>
      <c r="P68" s="125"/>
      <c r="Q68" s="130"/>
      <c r="R68" s="130"/>
      <c r="S68" s="130"/>
      <c r="T68" s="130"/>
      <c r="U68" s="130"/>
      <c r="V68" s="130"/>
      <c r="W68" s="130"/>
    </row>
    <row r="69" ht="52.5" customHeight="1" spans="1:23">
      <c r="A69" s="125" t="s">
        <v>375</v>
      </c>
      <c r="B69" s="125" t="s">
        <v>446</v>
      </c>
      <c r="C69" s="125" t="s">
        <v>445</v>
      </c>
      <c r="D69" s="125" t="s">
        <v>72</v>
      </c>
      <c r="E69" s="125" t="s">
        <v>447</v>
      </c>
      <c r="F69" s="125" t="s">
        <v>125</v>
      </c>
      <c r="G69" s="125" t="s">
        <v>377</v>
      </c>
      <c r="H69" s="125" t="s">
        <v>378</v>
      </c>
      <c r="I69" s="130">
        <v>19480000</v>
      </c>
      <c r="J69" s="130"/>
      <c r="K69" s="130"/>
      <c r="L69" s="130">
        <v>19480000</v>
      </c>
      <c r="M69" s="130"/>
      <c r="N69" s="125"/>
      <c r="O69" s="125"/>
      <c r="P69" s="125"/>
      <c r="Q69" s="130"/>
      <c r="R69" s="130"/>
      <c r="S69" s="130"/>
      <c r="T69" s="130"/>
      <c r="U69" s="130"/>
      <c r="V69" s="130"/>
      <c r="W69" s="130"/>
    </row>
    <row r="70" ht="52.5" customHeight="1" spans="1:23">
      <c r="A70" s="125"/>
      <c r="B70" s="125"/>
      <c r="C70" s="125" t="s">
        <v>448</v>
      </c>
      <c r="D70" s="125"/>
      <c r="E70" s="125"/>
      <c r="F70" s="125"/>
      <c r="G70" s="125"/>
      <c r="H70" s="125"/>
      <c r="I70" s="130">
        <v>15756700</v>
      </c>
      <c r="J70" s="130">
        <v>15756700</v>
      </c>
      <c r="K70" s="130">
        <v>15756700</v>
      </c>
      <c r="L70" s="130"/>
      <c r="M70" s="130"/>
      <c r="N70" s="125"/>
      <c r="O70" s="125"/>
      <c r="P70" s="125"/>
      <c r="Q70" s="130"/>
      <c r="R70" s="130"/>
      <c r="S70" s="130"/>
      <c r="T70" s="130"/>
      <c r="U70" s="130"/>
      <c r="V70" s="130"/>
      <c r="W70" s="130"/>
    </row>
    <row r="71" ht="52.5" customHeight="1" spans="1:23">
      <c r="A71" s="125" t="s">
        <v>375</v>
      </c>
      <c r="B71" s="125" t="s">
        <v>449</v>
      </c>
      <c r="C71" s="125" t="s">
        <v>448</v>
      </c>
      <c r="D71" s="125" t="s">
        <v>72</v>
      </c>
      <c r="E71" s="125" t="s">
        <v>198</v>
      </c>
      <c r="F71" s="125" t="s">
        <v>121</v>
      </c>
      <c r="G71" s="125" t="s">
        <v>326</v>
      </c>
      <c r="H71" s="125" t="s">
        <v>327</v>
      </c>
      <c r="I71" s="130">
        <v>15756700</v>
      </c>
      <c r="J71" s="130">
        <v>15756700</v>
      </c>
      <c r="K71" s="130">
        <v>15756700</v>
      </c>
      <c r="L71" s="130"/>
      <c r="M71" s="130"/>
      <c r="N71" s="125"/>
      <c r="O71" s="125"/>
      <c r="P71" s="125"/>
      <c r="Q71" s="130"/>
      <c r="R71" s="130"/>
      <c r="S71" s="130"/>
      <c r="T71" s="130"/>
      <c r="U71" s="130"/>
      <c r="V71" s="130"/>
      <c r="W71" s="130"/>
    </row>
    <row r="72" ht="52.5" customHeight="1" spans="1:23">
      <c r="A72" s="125"/>
      <c r="B72" s="125"/>
      <c r="C72" s="125" t="s">
        <v>450</v>
      </c>
      <c r="D72" s="125"/>
      <c r="E72" s="125"/>
      <c r="F72" s="125"/>
      <c r="G72" s="125"/>
      <c r="H72" s="125"/>
      <c r="I72" s="130">
        <v>18324</v>
      </c>
      <c r="J72" s="130">
        <v>18324</v>
      </c>
      <c r="K72" s="130">
        <v>18324</v>
      </c>
      <c r="L72" s="130"/>
      <c r="M72" s="130"/>
      <c r="N72" s="125"/>
      <c r="O72" s="125"/>
      <c r="P72" s="125"/>
      <c r="Q72" s="130"/>
      <c r="R72" s="130"/>
      <c r="S72" s="130"/>
      <c r="T72" s="130"/>
      <c r="U72" s="130"/>
      <c r="V72" s="130"/>
      <c r="W72" s="130"/>
    </row>
    <row r="73" ht="52.5" customHeight="1" spans="1:23">
      <c r="A73" s="125" t="s">
        <v>375</v>
      </c>
      <c r="B73" s="125" t="s">
        <v>451</v>
      </c>
      <c r="C73" s="125" t="s">
        <v>450</v>
      </c>
      <c r="D73" s="125" t="s">
        <v>72</v>
      </c>
      <c r="E73" s="125" t="s">
        <v>183</v>
      </c>
      <c r="F73" s="125" t="s">
        <v>108</v>
      </c>
      <c r="G73" s="125" t="s">
        <v>452</v>
      </c>
      <c r="H73" s="125" t="s">
        <v>453</v>
      </c>
      <c r="I73" s="130">
        <v>18324</v>
      </c>
      <c r="J73" s="130">
        <v>18324</v>
      </c>
      <c r="K73" s="130">
        <v>18324</v>
      </c>
      <c r="L73" s="130"/>
      <c r="M73" s="130"/>
      <c r="N73" s="125"/>
      <c r="O73" s="125"/>
      <c r="P73" s="125"/>
      <c r="Q73" s="130"/>
      <c r="R73" s="130"/>
      <c r="S73" s="130"/>
      <c r="T73" s="130"/>
      <c r="U73" s="130"/>
      <c r="V73" s="130"/>
      <c r="W73" s="130"/>
    </row>
    <row r="74" ht="52.5" customHeight="1" spans="1:23">
      <c r="A74" s="125"/>
      <c r="B74" s="125"/>
      <c r="C74" s="125" t="s">
        <v>454</v>
      </c>
      <c r="D74" s="125"/>
      <c r="E74" s="125"/>
      <c r="F74" s="125"/>
      <c r="G74" s="125"/>
      <c r="H74" s="125"/>
      <c r="I74" s="130">
        <v>1000000</v>
      </c>
      <c r="J74" s="130">
        <v>1000000</v>
      </c>
      <c r="K74" s="130">
        <v>1000000</v>
      </c>
      <c r="L74" s="130"/>
      <c r="M74" s="130"/>
      <c r="N74" s="125"/>
      <c r="O74" s="125"/>
      <c r="P74" s="125"/>
      <c r="Q74" s="130"/>
      <c r="R74" s="130"/>
      <c r="S74" s="130"/>
      <c r="T74" s="130"/>
      <c r="U74" s="130"/>
      <c r="V74" s="130"/>
      <c r="W74" s="130"/>
    </row>
    <row r="75" ht="52.5" customHeight="1" spans="1:23">
      <c r="A75" s="125" t="s">
        <v>375</v>
      </c>
      <c r="B75" s="125" t="s">
        <v>455</v>
      </c>
      <c r="C75" s="125" t="s">
        <v>454</v>
      </c>
      <c r="D75" s="125" t="s">
        <v>72</v>
      </c>
      <c r="E75" s="125" t="s">
        <v>194</v>
      </c>
      <c r="F75" s="125" t="s">
        <v>118</v>
      </c>
      <c r="G75" s="125" t="s">
        <v>318</v>
      </c>
      <c r="H75" s="125" t="s">
        <v>319</v>
      </c>
      <c r="I75" s="130">
        <v>1000000</v>
      </c>
      <c r="J75" s="130">
        <v>1000000</v>
      </c>
      <c r="K75" s="130">
        <v>1000000</v>
      </c>
      <c r="L75" s="130"/>
      <c r="M75" s="130"/>
      <c r="N75" s="125"/>
      <c r="O75" s="125"/>
      <c r="P75" s="125"/>
      <c r="Q75" s="130"/>
      <c r="R75" s="130"/>
      <c r="S75" s="130"/>
      <c r="T75" s="130"/>
      <c r="U75" s="130"/>
      <c r="V75" s="130"/>
      <c r="W75" s="130"/>
    </row>
    <row r="76" ht="52.5" customHeight="1" spans="1:23">
      <c r="A76" s="125"/>
      <c r="B76" s="125"/>
      <c r="C76" s="125" t="s">
        <v>456</v>
      </c>
      <c r="D76" s="125"/>
      <c r="E76" s="125"/>
      <c r="F76" s="125"/>
      <c r="G76" s="125"/>
      <c r="H76" s="125"/>
      <c r="I76" s="130">
        <v>380000</v>
      </c>
      <c r="J76" s="130">
        <v>380000</v>
      </c>
      <c r="K76" s="130">
        <v>380000</v>
      </c>
      <c r="L76" s="130"/>
      <c r="M76" s="130"/>
      <c r="N76" s="125"/>
      <c r="O76" s="125"/>
      <c r="P76" s="125"/>
      <c r="Q76" s="130"/>
      <c r="R76" s="130"/>
      <c r="S76" s="130"/>
      <c r="T76" s="130"/>
      <c r="U76" s="130"/>
      <c r="V76" s="130"/>
      <c r="W76" s="130"/>
    </row>
    <row r="77" ht="52.5" customHeight="1" spans="1:23">
      <c r="A77" s="125" t="s">
        <v>375</v>
      </c>
      <c r="B77" s="125" t="s">
        <v>457</v>
      </c>
      <c r="C77" s="125" t="s">
        <v>456</v>
      </c>
      <c r="D77" s="125" t="s">
        <v>72</v>
      </c>
      <c r="E77" s="125" t="s">
        <v>194</v>
      </c>
      <c r="F77" s="125" t="s">
        <v>118</v>
      </c>
      <c r="G77" s="125" t="s">
        <v>296</v>
      </c>
      <c r="H77" s="125" t="s">
        <v>297</v>
      </c>
      <c r="I77" s="130">
        <v>50000</v>
      </c>
      <c r="J77" s="130">
        <v>50000</v>
      </c>
      <c r="K77" s="130">
        <v>50000</v>
      </c>
      <c r="L77" s="130"/>
      <c r="M77" s="130"/>
      <c r="N77" s="125"/>
      <c r="O77" s="125"/>
      <c r="P77" s="125"/>
      <c r="Q77" s="130"/>
      <c r="R77" s="130"/>
      <c r="S77" s="130"/>
      <c r="T77" s="130"/>
      <c r="U77" s="130"/>
      <c r="V77" s="130"/>
      <c r="W77" s="130"/>
    </row>
    <row r="78" ht="52.5" customHeight="1" spans="1:23">
      <c r="A78" s="125" t="s">
        <v>375</v>
      </c>
      <c r="B78" s="125" t="s">
        <v>457</v>
      </c>
      <c r="C78" s="125" t="s">
        <v>456</v>
      </c>
      <c r="D78" s="125" t="s">
        <v>72</v>
      </c>
      <c r="E78" s="125" t="s">
        <v>194</v>
      </c>
      <c r="F78" s="125" t="s">
        <v>118</v>
      </c>
      <c r="G78" s="125" t="s">
        <v>298</v>
      </c>
      <c r="H78" s="125" t="s">
        <v>299</v>
      </c>
      <c r="I78" s="130">
        <v>10000</v>
      </c>
      <c r="J78" s="130">
        <v>10000</v>
      </c>
      <c r="K78" s="130">
        <v>10000</v>
      </c>
      <c r="L78" s="130"/>
      <c r="M78" s="130"/>
      <c r="N78" s="125"/>
      <c r="O78" s="125"/>
      <c r="P78" s="125"/>
      <c r="Q78" s="130"/>
      <c r="R78" s="130"/>
      <c r="S78" s="130"/>
      <c r="T78" s="130"/>
      <c r="U78" s="130"/>
      <c r="V78" s="130"/>
      <c r="W78" s="130"/>
    </row>
    <row r="79" ht="52.5" customHeight="1" spans="1:23">
      <c r="A79" s="125" t="s">
        <v>375</v>
      </c>
      <c r="B79" s="125" t="s">
        <v>457</v>
      </c>
      <c r="C79" s="125" t="s">
        <v>456</v>
      </c>
      <c r="D79" s="125" t="s">
        <v>72</v>
      </c>
      <c r="E79" s="125" t="s">
        <v>194</v>
      </c>
      <c r="F79" s="125" t="s">
        <v>118</v>
      </c>
      <c r="G79" s="125" t="s">
        <v>300</v>
      </c>
      <c r="H79" s="125" t="s">
        <v>301</v>
      </c>
      <c r="I79" s="130">
        <v>5000</v>
      </c>
      <c r="J79" s="130">
        <v>5000</v>
      </c>
      <c r="K79" s="130">
        <v>5000</v>
      </c>
      <c r="L79" s="130"/>
      <c r="M79" s="130"/>
      <c r="N79" s="125"/>
      <c r="O79" s="125"/>
      <c r="P79" s="125"/>
      <c r="Q79" s="130"/>
      <c r="R79" s="130"/>
      <c r="S79" s="130"/>
      <c r="T79" s="130"/>
      <c r="U79" s="130"/>
      <c r="V79" s="130"/>
      <c r="W79" s="130"/>
    </row>
    <row r="80" ht="52.5" customHeight="1" spans="1:23">
      <c r="A80" s="125" t="s">
        <v>375</v>
      </c>
      <c r="B80" s="125" t="s">
        <v>457</v>
      </c>
      <c r="C80" s="125" t="s">
        <v>456</v>
      </c>
      <c r="D80" s="125" t="s">
        <v>72</v>
      </c>
      <c r="E80" s="125" t="s">
        <v>194</v>
      </c>
      <c r="F80" s="125" t="s">
        <v>118</v>
      </c>
      <c r="G80" s="125" t="s">
        <v>306</v>
      </c>
      <c r="H80" s="125" t="s">
        <v>307</v>
      </c>
      <c r="I80" s="130">
        <v>10000</v>
      </c>
      <c r="J80" s="130">
        <v>10000</v>
      </c>
      <c r="K80" s="130">
        <v>10000</v>
      </c>
      <c r="L80" s="130"/>
      <c r="M80" s="130"/>
      <c r="N80" s="125"/>
      <c r="O80" s="125"/>
      <c r="P80" s="125"/>
      <c r="Q80" s="130"/>
      <c r="R80" s="130"/>
      <c r="S80" s="130"/>
      <c r="T80" s="130"/>
      <c r="U80" s="130"/>
      <c r="V80" s="130"/>
      <c r="W80" s="130"/>
    </row>
    <row r="81" ht="52.5" customHeight="1" spans="1:23">
      <c r="A81" s="125" t="s">
        <v>375</v>
      </c>
      <c r="B81" s="125" t="s">
        <v>457</v>
      </c>
      <c r="C81" s="125" t="s">
        <v>456</v>
      </c>
      <c r="D81" s="125" t="s">
        <v>72</v>
      </c>
      <c r="E81" s="125" t="s">
        <v>194</v>
      </c>
      <c r="F81" s="125" t="s">
        <v>118</v>
      </c>
      <c r="G81" s="125" t="s">
        <v>308</v>
      </c>
      <c r="H81" s="125" t="s">
        <v>309</v>
      </c>
      <c r="I81" s="130">
        <v>70000</v>
      </c>
      <c r="J81" s="130">
        <v>70000</v>
      </c>
      <c r="K81" s="130">
        <v>70000</v>
      </c>
      <c r="L81" s="130"/>
      <c r="M81" s="130"/>
      <c r="N81" s="125"/>
      <c r="O81" s="125"/>
      <c r="P81" s="125"/>
      <c r="Q81" s="130"/>
      <c r="R81" s="130"/>
      <c r="S81" s="130"/>
      <c r="T81" s="130"/>
      <c r="U81" s="130"/>
      <c r="V81" s="130"/>
      <c r="W81" s="130"/>
    </row>
    <row r="82" ht="52.5" customHeight="1" spans="1:23">
      <c r="A82" s="125" t="s">
        <v>375</v>
      </c>
      <c r="B82" s="125" t="s">
        <v>457</v>
      </c>
      <c r="C82" s="125" t="s">
        <v>456</v>
      </c>
      <c r="D82" s="125" t="s">
        <v>72</v>
      </c>
      <c r="E82" s="125" t="s">
        <v>194</v>
      </c>
      <c r="F82" s="125" t="s">
        <v>118</v>
      </c>
      <c r="G82" s="125" t="s">
        <v>310</v>
      </c>
      <c r="H82" s="125" t="s">
        <v>311</v>
      </c>
      <c r="I82" s="130">
        <v>10000</v>
      </c>
      <c r="J82" s="130">
        <v>10000</v>
      </c>
      <c r="K82" s="130">
        <v>10000</v>
      </c>
      <c r="L82" s="130"/>
      <c r="M82" s="130"/>
      <c r="N82" s="125"/>
      <c r="O82" s="125"/>
      <c r="P82" s="125"/>
      <c r="Q82" s="130"/>
      <c r="R82" s="130"/>
      <c r="S82" s="130"/>
      <c r="T82" s="130"/>
      <c r="U82" s="130"/>
      <c r="V82" s="130"/>
      <c r="W82" s="130"/>
    </row>
    <row r="83" ht="52.5" customHeight="1" spans="1:23">
      <c r="A83" s="125" t="s">
        <v>375</v>
      </c>
      <c r="B83" s="125" t="s">
        <v>457</v>
      </c>
      <c r="C83" s="125" t="s">
        <v>456</v>
      </c>
      <c r="D83" s="125" t="s">
        <v>72</v>
      </c>
      <c r="E83" s="125" t="s">
        <v>194</v>
      </c>
      <c r="F83" s="125" t="s">
        <v>118</v>
      </c>
      <c r="G83" s="125" t="s">
        <v>320</v>
      </c>
      <c r="H83" s="125" t="s">
        <v>321</v>
      </c>
      <c r="I83" s="130">
        <v>20000</v>
      </c>
      <c r="J83" s="130">
        <v>20000</v>
      </c>
      <c r="K83" s="130">
        <v>20000</v>
      </c>
      <c r="L83" s="130"/>
      <c r="M83" s="130"/>
      <c r="N83" s="125"/>
      <c r="O83" s="125"/>
      <c r="P83" s="125"/>
      <c r="Q83" s="130"/>
      <c r="R83" s="130"/>
      <c r="S83" s="130"/>
      <c r="T83" s="130"/>
      <c r="U83" s="130"/>
      <c r="V83" s="130"/>
      <c r="W83" s="130"/>
    </row>
    <row r="84" ht="52.5" customHeight="1" spans="1:23">
      <c r="A84" s="125" t="s">
        <v>375</v>
      </c>
      <c r="B84" s="125" t="s">
        <v>457</v>
      </c>
      <c r="C84" s="125" t="s">
        <v>456</v>
      </c>
      <c r="D84" s="125" t="s">
        <v>72</v>
      </c>
      <c r="E84" s="125" t="s">
        <v>194</v>
      </c>
      <c r="F84" s="125" t="s">
        <v>118</v>
      </c>
      <c r="G84" s="125" t="s">
        <v>330</v>
      </c>
      <c r="H84" s="125" t="s">
        <v>210</v>
      </c>
      <c r="I84" s="130">
        <v>22868</v>
      </c>
      <c r="J84" s="130">
        <v>22868</v>
      </c>
      <c r="K84" s="130">
        <v>22868</v>
      </c>
      <c r="L84" s="130"/>
      <c r="M84" s="130"/>
      <c r="N84" s="125"/>
      <c r="O84" s="125"/>
      <c r="P84" s="125"/>
      <c r="Q84" s="130"/>
      <c r="R84" s="130"/>
      <c r="S84" s="130"/>
      <c r="T84" s="130"/>
      <c r="U84" s="130"/>
      <c r="V84" s="130"/>
      <c r="W84" s="130"/>
    </row>
    <row r="85" ht="52.5" customHeight="1" spans="1:23">
      <c r="A85" s="125" t="s">
        <v>375</v>
      </c>
      <c r="B85" s="125" t="s">
        <v>457</v>
      </c>
      <c r="C85" s="125" t="s">
        <v>456</v>
      </c>
      <c r="D85" s="125" t="s">
        <v>72</v>
      </c>
      <c r="E85" s="125" t="s">
        <v>194</v>
      </c>
      <c r="F85" s="125" t="s">
        <v>118</v>
      </c>
      <c r="G85" s="125" t="s">
        <v>326</v>
      </c>
      <c r="H85" s="125" t="s">
        <v>327</v>
      </c>
      <c r="I85" s="130">
        <v>20000</v>
      </c>
      <c r="J85" s="130">
        <v>20000</v>
      </c>
      <c r="K85" s="130">
        <v>20000</v>
      </c>
      <c r="L85" s="130"/>
      <c r="M85" s="130"/>
      <c r="N85" s="125"/>
      <c r="O85" s="125"/>
      <c r="P85" s="125"/>
      <c r="Q85" s="130"/>
      <c r="R85" s="130"/>
      <c r="S85" s="130"/>
      <c r="T85" s="130"/>
      <c r="U85" s="130"/>
      <c r="V85" s="130"/>
      <c r="W85" s="130"/>
    </row>
    <row r="86" ht="52.5" customHeight="1" spans="1:23">
      <c r="A86" s="125" t="s">
        <v>375</v>
      </c>
      <c r="B86" s="125" t="s">
        <v>457</v>
      </c>
      <c r="C86" s="125" t="s">
        <v>456</v>
      </c>
      <c r="D86" s="125" t="s">
        <v>72</v>
      </c>
      <c r="E86" s="125" t="s">
        <v>194</v>
      </c>
      <c r="F86" s="125" t="s">
        <v>118</v>
      </c>
      <c r="G86" s="125" t="s">
        <v>333</v>
      </c>
      <c r="H86" s="125" t="s">
        <v>334</v>
      </c>
      <c r="I86" s="130">
        <v>65737</v>
      </c>
      <c r="J86" s="130">
        <v>65737</v>
      </c>
      <c r="K86" s="130">
        <v>65737</v>
      </c>
      <c r="L86" s="130"/>
      <c r="M86" s="130"/>
      <c r="N86" s="125"/>
      <c r="O86" s="125"/>
      <c r="P86" s="125"/>
      <c r="Q86" s="130"/>
      <c r="R86" s="130"/>
      <c r="S86" s="130"/>
      <c r="T86" s="130"/>
      <c r="U86" s="130"/>
      <c r="V86" s="130"/>
      <c r="W86" s="130"/>
    </row>
    <row r="87" ht="52.5" customHeight="1" spans="1:23">
      <c r="A87" s="125" t="s">
        <v>375</v>
      </c>
      <c r="B87" s="125" t="s">
        <v>457</v>
      </c>
      <c r="C87" s="125" t="s">
        <v>456</v>
      </c>
      <c r="D87" s="125" t="s">
        <v>72</v>
      </c>
      <c r="E87" s="125" t="s">
        <v>194</v>
      </c>
      <c r="F87" s="125" t="s">
        <v>118</v>
      </c>
      <c r="G87" s="125" t="s">
        <v>316</v>
      </c>
      <c r="H87" s="125" t="s">
        <v>317</v>
      </c>
      <c r="I87" s="130">
        <v>10000</v>
      </c>
      <c r="J87" s="130">
        <v>10000</v>
      </c>
      <c r="K87" s="130">
        <v>10000</v>
      </c>
      <c r="L87" s="130"/>
      <c r="M87" s="130"/>
      <c r="N87" s="125"/>
      <c r="O87" s="125"/>
      <c r="P87" s="125"/>
      <c r="Q87" s="130"/>
      <c r="R87" s="130"/>
      <c r="S87" s="130"/>
      <c r="T87" s="130"/>
      <c r="U87" s="130"/>
      <c r="V87" s="130"/>
      <c r="W87" s="130"/>
    </row>
    <row r="88" ht="52.5" customHeight="1" spans="1:23">
      <c r="A88" s="125" t="s">
        <v>375</v>
      </c>
      <c r="B88" s="125" t="s">
        <v>457</v>
      </c>
      <c r="C88" s="125" t="s">
        <v>456</v>
      </c>
      <c r="D88" s="125" t="s">
        <v>72</v>
      </c>
      <c r="E88" s="125" t="s">
        <v>194</v>
      </c>
      <c r="F88" s="125" t="s">
        <v>118</v>
      </c>
      <c r="G88" s="125" t="s">
        <v>337</v>
      </c>
      <c r="H88" s="125" t="s">
        <v>338</v>
      </c>
      <c r="I88" s="130">
        <v>66395</v>
      </c>
      <c r="J88" s="130">
        <v>66395</v>
      </c>
      <c r="K88" s="130">
        <v>66395</v>
      </c>
      <c r="L88" s="130"/>
      <c r="M88" s="130"/>
      <c r="N88" s="125"/>
      <c r="O88" s="125"/>
      <c r="P88" s="125"/>
      <c r="Q88" s="130"/>
      <c r="R88" s="130"/>
      <c r="S88" s="130"/>
      <c r="T88" s="130"/>
      <c r="U88" s="130"/>
      <c r="V88" s="130"/>
      <c r="W88" s="130"/>
    </row>
    <row r="89" ht="52.5" customHeight="1" spans="1:23">
      <c r="A89" s="125" t="s">
        <v>375</v>
      </c>
      <c r="B89" s="125" t="s">
        <v>457</v>
      </c>
      <c r="C89" s="125" t="s">
        <v>456</v>
      </c>
      <c r="D89" s="125" t="s">
        <v>72</v>
      </c>
      <c r="E89" s="125" t="s">
        <v>194</v>
      </c>
      <c r="F89" s="125" t="s">
        <v>118</v>
      </c>
      <c r="G89" s="125" t="s">
        <v>458</v>
      </c>
      <c r="H89" s="125" t="s">
        <v>459</v>
      </c>
      <c r="I89" s="130">
        <v>20000</v>
      </c>
      <c r="J89" s="130">
        <v>20000</v>
      </c>
      <c r="K89" s="130">
        <v>20000</v>
      </c>
      <c r="L89" s="130"/>
      <c r="M89" s="130"/>
      <c r="N89" s="125"/>
      <c r="O89" s="125"/>
      <c r="P89" s="125"/>
      <c r="Q89" s="130"/>
      <c r="R89" s="130"/>
      <c r="S89" s="130"/>
      <c r="T89" s="130"/>
      <c r="U89" s="130"/>
      <c r="V89" s="130"/>
      <c r="W89" s="130"/>
    </row>
    <row r="90" ht="52.5" customHeight="1" spans="1:23">
      <c r="A90" s="125"/>
      <c r="B90" s="125"/>
      <c r="C90" s="125" t="s">
        <v>460</v>
      </c>
      <c r="D90" s="125"/>
      <c r="E90" s="125"/>
      <c r="F90" s="125"/>
      <c r="G90" s="125"/>
      <c r="H90" s="125"/>
      <c r="I90" s="130">
        <v>20000000</v>
      </c>
      <c r="J90" s="130">
        <v>20000000</v>
      </c>
      <c r="K90" s="130">
        <v>20000000</v>
      </c>
      <c r="L90" s="130"/>
      <c r="M90" s="130"/>
      <c r="N90" s="125"/>
      <c r="O90" s="125"/>
      <c r="P90" s="125"/>
      <c r="Q90" s="130"/>
      <c r="R90" s="130"/>
      <c r="S90" s="130"/>
      <c r="T90" s="130"/>
      <c r="U90" s="130"/>
      <c r="V90" s="130"/>
      <c r="W90" s="130"/>
    </row>
    <row r="91" ht="52.5" customHeight="1" spans="1:23">
      <c r="A91" s="125" t="s">
        <v>375</v>
      </c>
      <c r="B91" s="125" t="s">
        <v>461</v>
      </c>
      <c r="C91" s="125" t="s">
        <v>460</v>
      </c>
      <c r="D91" s="125" t="s">
        <v>72</v>
      </c>
      <c r="E91" s="125" t="s">
        <v>198</v>
      </c>
      <c r="F91" s="125" t="s">
        <v>121</v>
      </c>
      <c r="G91" s="125" t="s">
        <v>326</v>
      </c>
      <c r="H91" s="125" t="s">
        <v>327</v>
      </c>
      <c r="I91" s="130">
        <v>20000000</v>
      </c>
      <c r="J91" s="130">
        <v>20000000</v>
      </c>
      <c r="K91" s="130">
        <v>20000000</v>
      </c>
      <c r="L91" s="130"/>
      <c r="M91" s="130"/>
      <c r="N91" s="125"/>
      <c r="O91" s="125"/>
      <c r="P91" s="125"/>
      <c r="Q91" s="130"/>
      <c r="R91" s="130"/>
      <c r="S91" s="130"/>
      <c r="T91" s="130"/>
      <c r="U91" s="130"/>
      <c r="V91" s="130"/>
      <c r="W91" s="130"/>
    </row>
    <row r="92" ht="52.5" customHeight="1" spans="1:23">
      <c r="A92" s="125"/>
      <c r="B92" s="125"/>
      <c r="C92" s="125" t="s">
        <v>462</v>
      </c>
      <c r="D92" s="125"/>
      <c r="E92" s="125"/>
      <c r="F92" s="125"/>
      <c r="G92" s="125"/>
      <c r="H92" s="125"/>
      <c r="I92" s="130">
        <v>1000000</v>
      </c>
      <c r="J92" s="130"/>
      <c r="K92" s="130"/>
      <c r="L92" s="130"/>
      <c r="M92" s="130"/>
      <c r="N92" s="125"/>
      <c r="O92" s="125"/>
      <c r="P92" s="125"/>
      <c r="Q92" s="130"/>
      <c r="R92" s="130">
        <v>1000000</v>
      </c>
      <c r="S92" s="130"/>
      <c r="T92" s="130"/>
      <c r="U92" s="130"/>
      <c r="V92" s="130"/>
      <c r="W92" s="130">
        <v>1000000</v>
      </c>
    </row>
    <row r="93" ht="52.5" customHeight="1" spans="1:23">
      <c r="A93" s="125" t="s">
        <v>375</v>
      </c>
      <c r="B93" s="125" t="s">
        <v>463</v>
      </c>
      <c r="C93" s="125" t="s">
        <v>462</v>
      </c>
      <c r="D93" s="125" t="s">
        <v>74</v>
      </c>
      <c r="E93" s="125" t="s">
        <v>198</v>
      </c>
      <c r="F93" s="125" t="s">
        <v>121</v>
      </c>
      <c r="G93" s="125" t="s">
        <v>326</v>
      </c>
      <c r="H93" s="125" t="s">
        <v>327</v>
      </c>
      <c r="I93" s="130">
        <v>1000000</v>
      </c>
      <c r="J93" s="130"/>
      <c r="K93" s="130"/>
      <c r="L93" s="130"/>
      <c r="M93" s="130"/>
      <c r="N93" s="125"/>
      <c r="O93" s="125"/>
      <c r="P93" s="125"/>
      <c r="Q93" s="130"/>
      <c r="R93" s="130">
        <v>1000000</v>
      </c>
      <c r="S93" s="130"/>
      <c r="T93" s="130"/>
      <c r="U93" s="130"/>
      <c r="V93" s="130"/>
      <c r="W93" s="130">
        <v>1000000</v>
      </c>
    </row>
    <row r="94" ht="52.5" customHeight="1" spans="1:23">
      <c r="A94" s="125"/>
      <c r="B94" s="125"/>
      <c r="C94" s="125" t="s">
        <v>464</v>
      </c>
      <c r="D94" s="125"/>
      <c r="E94" s="125"/>
      <c r="F94" s="125"/>
      <c r="G94" s="125"/>
      <c r="H94" s="125"/>
      <c r="I94" s="130">
        <v>647640</v>
      </c>
      <c r="J94" s="130">
        <v>647640</v>
      </c>
      <c r="K94" s="130">
        <v>647640</v>
      </c>
      <c r="L94" s="130"/>
      <c r="M94" s="130"/>
      <c r="N94" s="125"/>
      <c r="O94" s="125"/>
      <c r="P94" s="125"/>
      <c r="Q94" s="130"/>
      <c r="R94" s="130"/>
      <c r="S94" s="130"/>
      <c r="T94" s="130"/>
      <c r="U94" s="130"/>
      <c r="V94" s="130"/>
      <c r="W94" s="130"/>
    </row>
    <row r="95" ht="52.5" customHeight="1" spans="1:23">
      <c r="A95" s="125" t="s">
        <v>375</v>
      </c>
      <c r="B95" s="125" t="s">
        <v>465</v>
      </c>
      <c r="C95" s="125" t="s">
        <v>464</v>
      </c>
      <c r="D95" s="125" t="s">
        <v>74</v>
      </c>
      <c r="E95" s="125" t="s">
        <v>198</v>
      </c>
      <c r="F95" s="125" t="s">
        <v>121</v>
      </c>
      <c r="G95" s="125" t="s">
        <v>324</v>
      </c>
      <c r="H95" s="125" t="s">
        <v>325</v>
      </c>
      <c r="I95" s="130">
        <v>647640</v>
      </c>
      <c r="J95" s="130">
        <v>647640</v>
      </c>
      <c r="K95" s="130">
        <v>647640</v>
      </c>
      <c r="L95" s="130"/>
      <c r="M95" s="130"/>
      <c r="N95" s="125"/>
      <c r="O95" s="125"/>
      <c r="P95" s="125"/>
      <c r="Q95" s="130"/>
      <c r="R95" s="130"/>
      <c r="S95" s="130"/>
      <c r="T95" s="130"/>
      <c r="U95" s="130"/>
      <c r="V95" s="130"/>
      <c r="W95" s="130"/>
    </row>
    <row r="96" ht="52.5" customHeight="1" spans="1:23">
      <c r="A96" s="125"/>
      <c r="B96" s="125"/>
      <c r="C96" s="125" t="s">
        <v>466</v>
      </c>
      <c r="D96" s="125"/>
      <c r="E96" s="125"/>
      <c r="F96" s="125"/>
      <c r="G96" s="125"/>
      <c r="H96" s="125"/>
      <c r="I96" s="130">
        <v>700000</v>
      </c>
      <c r="J96" s="130">
        <v>700000</v>
      </c>
      <c r="K96" s="130">
        <v>700000</v>
      </c>
      <c r="L96" s="130"/>
      <c r="M96" s="130"/>
      <c r="N96" s="125"/>
      <c r="O96" s="125"/>
      <c r="P96" s="125"/>
      <c r="Q96" s="130"/>
      <c r="R96" s="130"/>
      <c r="S96" s="130"/>
      <c r="T96" s="130"/>
      <c r="U96" s="130"/>
      <c r="V96" s="130"/>
      <c r="W96" s="130"/>
    </row>
    <row r="97" ht="52.5" customHeight="1" spans="1:23">
      <c r="A97" s="125" t="s">
        <v>375</v>
      </c>
      <c r="B97" s="125" t="s">
        <v>467</v>
      </c>
      <c r="C97" s="125" t="s">
        <v>466</v>
      </c>
      <c r="D97" s="125" t="s">
        <v>74</v>
      </c>
      <c r="E97" s="125" t="s">
        <v>198</v>
      </c>
      <c r="F97" s="125" t="s">
        <v>121</v>
      </c>
      <c r="G97" s="125" t="s">
        <v>326</v>
      </c>
      <c r="H97" s="125" t="s">
        <v>327</v>
      </c>
      <c r="I97" s="130">
        <v>700000</v>
      </c>
      <c r="J97" s="130">
        <v>700000</v>
      </c>
      <c r="K97" s="130">
        <v>700000</v>
      </c>
      <c r="L97" s="130"/>
      <c r="M97" s="130"/>
      <c r="N97" s="125"/>
      <c r="O97" s="125"/>
      <c r="P97" s="125"/>
      <c r="Q97" s="130"/>
      <c r="R97" s="130"/>
      <c r="S97" s="130"/>
      <c r="T97" s="130"/>
      <c r="U97" s="130"/>
      <c r="V97" s="130"/>
      <c r="W97" s="130"/>
    </row>
    <row r="98" ht="52.5" customHeight="1" spans="1:23">
      <c r="A98" s="125"/>
      <c r="B98" s="125"/>
      <c r="C98" s="125" t="s">
        <v>468</v>
      </c>
      <c r="D98" s="125"/>
      <c r="E98" s="125"/>
      <c r="F98" s="125"/>
      <c r="G98" s="125"/>
      <c r="H98" s="125"/>
      <c r="I98" s="130">
        <v>650000</v>
      </c>
      <c r="J98" s="130">
        <v>650000</v>
      </c>
      <c r="K98" s="130">
        <v>650000</v>
      </c>
      <c r="L98" s="130"/>
      <c r="M98" s="130"/>
      <c r="N98" s="125"/>
      <c r="O98" s="125"/>
      <c r="P98" s="125"/>
      <c r="Q98" s="130"/>
      <c r="R98" s="130"/>
      <c r="S98" s="130"/>
      <c r="T98" s="130"/>
      <c r="U98" s="130"/>
      <c r="V98" s="130"/>
      <c r="W98" s="130"/>
    </row>
    <row r="99" ht="52.5" customHeight="1" spans="1:23">
      <c r="A99" s="125" t="s">
        <v>375</v>
      </c>
      <c r="B99" s="125" t="s">
        <v>469</v>
      </c>
      <c r="C99" s="125" t="s">
        <v>468</v>
      </c>
      <c r="D99" s="125" t="s">
        <v>74</v>
      </c>
      <c r="E99" s="125" t="s">
        <v>198</v>
      </c>
      <c r="F99" s="125" t="s">
        <v>121</v>
      </c>
      <c r="G99" s="125" t="s">
        <v>326</v>
      </c>
      <c r="H99" s="125" t="s">
        <v>327</v>
      </c>
      <c r="I99" s="130">
        <v>650000</v>
      </c>
      <c r="J99" s="130">
        <v>650000</v>
      </c>
      <c r="K99" s="130">
        <v>650000</v>
      </c>
      <c r="L99" s="130"/>
      <c r="M99" s="130"/>
      <c r="N99" s="125"/>
      <c r="O99" s="125"/>
      <c r="P99" s="125"/>
      <c r="Q99" s="130"/>
      <c r="R99" s="130"/>
      <c r="S99" s="130"/>
      <c r="T99" s="130"/>
      <c r="U99" s="130"/>
      <c r="V99" s="130"/>
      <c r="W99" s="130"/>
    </row>
    <row r="100" ht="52.5" customHeight="1" spans="1:23">
      <c r="A100" s="125"/>
      <c r="B100" s="125"/>
      <c r="C100" s="125" t="s">
        <v>470</v>
      </c>
      <c r="D100" s="125"/>
      <c r="E100" s="125"/>
      <c r="F100" s="125"/>
      <c r="G100" s="125"/>
      <c r="H100" s="125"/>
      <c r="I100" s="130">
        <v>9588</v>
      </c>
      <c r="J100" s="130">
        <v>9588</v>
      </c>
      <c r="K100" s="130">
        <v>9588</v>
      </c>
      <c r="L100" s="130"/>
      <c r="M100" s="130"/>
      <c r="N100" s="125"/>
      <c r="O100" s="125"/>
      <c r="P100" s="125"/>
      <c r="Q100" s="130"/>
      <c r="R100" s="130"/>
      <c r="S100" s="130"/>
      <c r="T100" s="130"/>
      <c r="U100" s="130"/>
      <c r="V100" s="130"/>
      <c r="W100" s="130"/>
    </row>
    <row r="101" ht="52.5" customHeight="1" spans="1:23">
      <c r="A101" s="125" t="s">
        <v>412</v>
      </c>
      <c r="B101" s="125" t="s">
        <v>471</v>
      </c>
      <c r="C101" s="125" t="s">
        <v>470</v>
      </c>
      <c r="D101" s="125" t="s">
        <v>74</v>
      </c>
      <c r="E101" s="125" t="s">
        <v>183</v>
      </c>
      <c r="F101" s="125" t="s">
        <v>108</v>
      </c>
      <c r="G101" s="125" t="s">
        <v>452</v>
      </c>
      <c r="H101" s="125" t="s">
        <v>453</v>
      </c>
      <c r="I101" s="130">
        <v>9588</v>
      </c>
      <c r="J101" s="130">
        <v>9588</v>
      </c>
      <c r="K101" s="130">
        <v>9588</v>
      </c>
      <c r="L101" s="130"/>
      <c r="M101" s="130"/>
      <c r="N101" s="125"/>
      <c r="O101" s="125"/>
      <c r="P101" s="125"/>
      <c r="Q101" s="130"/>
      <c r="R101" s="130"/>
      <c r="S101" s="130"/>
      <c r="T101" s="130"/>
      <c r="U101" s="130"/>
      <c r="V101" s="130"/>
      <c r="W101" s="130"/>
    </row>
    <row r="102" ht="30" customHeight="1" spans="1:23">
      <c r="A102" s="131" t="s">
        <v>56</v>
      </c>
      <c r="B102" s="131"/>
      <c r="C102" s="131"/>
      <c r="D102" s="131"/>
      <c r="E102" s="131"/>
      <c r="F102" s="131"/>
      <c r="G102" s="131"/>
      <c r="H102" s="131"/>
      <c r="I102" s="130">
        <v>241097676.75</v>
      </c>
      <c r="J102" s="130">
        <v>200154659.27</v>
      </c>
      <c r="K102" s="130">
        <v>200154659.27</v>
      </c>
      <c r="L102" s="130">
        <v>29742017.48</v>
      </c>
      <c r="M102" s="130"/>
      <c r="N102" s="130"/>
      <c r="O102" s="130"/>
      <c r="P102" s="130"/>
      <c r="Q102" s="130"/>
      <c r="R102" s="130">
        <v>11201000</v>
      </c>
      <c r="S102" s="130"/>
      <c r="T102" s="130"/>
      <c r="U102" s="130"/>
      <c r="V102" s="130"/>
      <c r="W102" s="130">
        <v>11201000</v>
      </c>
    </row>
  </sheetData>
  <mergeCells count="30">
    <mergeCell ref="A1:W1"/>
    <mergeCell ref="A2:W2"/>
    <mergeCell ref="A3:G3"/>
    <mergeCell ref="V3:W3"/>
    <mergeCell ref="J4:M4"/>
    <mergeCell ref="N4:P4"/>
    <mergeCell ref="R4:W4"/>
    <mergeCell ref="J5:K5"/>
    <mergeCell ref="A102:H10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14"/>
  <sheetViews>
    <sheetView showZeros="0" workbookViewId="0">
      <selection activeCell="L13" sqref="L13"/>
    </sheetView>
  </sheetViews>
  <sheetFormatPr defaultColWidth="10.2857142857143" defaultRowHeight="15" customHeight="1"/>
  <cols>
    <col min="1" max="1" width="14.2857142857143" customWidth="1"/>
    <col min="2" max="2" width="53.5714285714286" customWidth="1"/>
    <col min="3" max="9" width="14.2857142857143" customWidth="1"/>
    <col min="10" max="10" width="48.7142857142857" customWidth="1"/>
  </cols>
  <sheetData>
    <row r="1" ht="18.75" customHeight="1" spans="1:10">
      <c r="A1" s="119"/>
      <c r="B1" s="119"/>
      <c r="C1" s="119"/>
      <c r="D1" s="119"/>
      <c r="E1" s="119"/>
      <c r="F1" s="119"/>
      <c r="G1" s="119"/>
      <c r="H1" s="119"/>
      <c r="I1" s="119"/>
      <c r="J1" s="123" t="s">
        <v>472</v>
      </c>
    </row>
    <row r="2" ht="34.5" customHeight="1" spans="1:10">
      <c r="A2" s="120" t="str">
        <f>"2026"&amp;"年部门项目支出绩效目标表"</f>
        <v>2026年部门项目支出绩效目标表</v>
      </c>
      <c r="B2" s="120"/>
      <c r="C2" s="120"/>
      <c r="D2" s="120"/>
      <c r="E2" s="120"/>
      <c r="F2" s="120"/>
      <c r="G2" s="120"/>
      <c r="H2" s="120"/>
      <c r="I2" s="120"/>
      <c r="J2" s="120"/>
    </row>
    <row r="3" ht="18.75" customHeight="1" spans="1:10">
      <c r="A3" s="119" t="str">
        <f>"单位名称："&amp;"瑞丽市住房和城乡建设局"</f>
        <v>单位名称：瑞丽市住房和城乡建设局</v>
      </c>
      <c r="B3" s="119"/>
      <c r="C3" s="119"/>
      <c r="D3" s="119"/>
      <c r="E3" s="119"/>
      <c r="F3" s="119"/>
      <c r="G3" s="119"/>
      <c r="H3" s="119"/>
      <c r="I3" s="119"/>
      <c r="J3" s="119"/>
    </row>
    <row r="4" ht="22.5" customHeight="1" spans="1:10">
      <c r="A4" s="121" t="s">
        <v>473</v>
      </c>
      <c r="B4" s="121" t="s">
        <v>474</v>
      </c>
      <c r="C4" s="121" t="s">
        <v>475</v>
      </c>
      <c r="D4" s="121" t="s">
        <v>476</v>
      </c>
      <c r="E4" s="121" t="s">
        <v>477</v>
      </c>
      <c r="F4" s="121" t="s">
        <v>478</v>
      </c>
      <c r="G4" s="121" t="s">
        <v>479</v>
      </c>
      <c r="H4" s="121" t="s">
        <v>480</v>
      </c>
      <c r="I4" s="121" t="s">
        <v>481</v>
      </c>
      <c r="J4" s="121" t="s">
        <v>482</v>
      </c>
    </row>
    <row r="5" ht="22.5" customHeight="1" spans="1:10">
      <c r="A5" s="121" t="s">
        <v>87</v>
      </c>
      <c r="B5" s="121" t="s">
        <v>88</v>
      </c>
      <c r="C5" s="121" t="s">
        <v>89</v>
      </c>
      <c r="D5" s="121" t="s">
        <v>90</v>
      </c>
      <c r="E5" s="121" t="s">
        <v>91</v>
      </c>
      <c r="F5" s="121" t="s">
        <v>92</v>
      </c>
      <c r="G5" s="121" t="s">
        <v>93</v>
      </c>
      <c r="H5" s="121" t="s">
        <v>94</v>
      </c>
      <c r="I5" s="121" t="s">
        <v>95</v>
      </c>
      <c r="J5" s="121" t="s">
        <v>96</v>
      </c>
    </row>
    <row r="6" ht="52.5" customHeight="1" spans="1:10">
      <c r="A6" s="121" t="s">
        <v>72</v>
      </c>
      <c r="B6" s="121"/>
      <c r="C6" s="121"/>
      <c r="D6" s="121"/>
      <c r="E6" s="121"/>
      <c r="F6" s="121"/>
      <c r="G6" s="121"/>
      <c r="H6" s="121"/>
      <c r="I6" s="121"/>
      <c r="J6" s="121"/>
    </row>
    <row r="7" ht="52.5" customHeight="1" spans="1:10">
      <c r="A7" s="122" t="s">
        <v>397</v>
      </c>
      <c r="B7" s="122" t="s">
        <v>483</v>
      </c>
      <c r="C7" s="122" t="s">
        <v>484</v>
      </c>
      <c r="D7" s="122" t="s">
        <v>485</v>
      </c>
      <c r="E7" s="122" t="s">
        <v>486</v>
      </c>
      <c r="F7" s="122" t="s">
        <v>487</v>
      </c>
      <c r="G7" s="121" t="s">
        <v>488</v>
      </c>
      <c r="H7" s="121" t="s">
        <v>489</v>
      </c>
      <c r="I7" s="122" t="s">
        <v>490</v>
      </c>
      <c r="J7" s="122" t="s">
        <v>486</v>
      </c>
    </row>
    <row r="8" ht="52.5" customHeight="1" spans="1:10">
      <c r="A8" s="122" t="s">
        <v>397</v>
      </c>
      <c r="B8" s="122" t="s">
        <v>483</v>
      </c>
      <c r="C8" s="122" t="s">
        <v>484</v>
      </c>
      <c r="D8" s="122" t="s">
        <v>491</v>
      </c>
      <c r="E8" s="122" t="s">
        <v>492</v>
      </c>
      <c r="F8" s="122" t="s">
        <v>487</v>
      </c>
      <c r="G8" s="121" t="s">
        <v>488</v>
      </c>
      <c r="H8" s="121" t="s">
        <v>493</v>
      </c>
      <c r="I8" s="122" t="s">
        <v>490</v>
      </c>
      <c r="J8" s="122" t="s">
        <v>492</v>
      </c>
    </row>
    <row r="9" ht="52.5" customHeight="1" spans="1:10">
      <c r="A9" s="122" t="s">
        <v>397</v>
      </c>
      <c r="B9" s="122" t="s">
        <v>483</v>
      </c>
      <c r="C9" s="122" t="s">
        <v>494</v>
      </c>
      <c r="D9" s="122" t="s">
        <v>495</v>
      </c>
      <c r="E9" s="122" t="s">
        <v>496</v>
      </c>
      <c r="F9" s="122" t="s">
        <v>497</v>
      </c>
      <c r="G9" s="121" t="s">
        <v>488</v>
      </c>
      <c r="H9" s="121" t="s">
        <v>489</v>
      </c>
      <c r="I9" s="122" t="s">
        <v>490</v>
      </c>
      <c r="J9" s="122" t="s">
        <v>496</v>
      </c>
    </row>
    <row r="10" ht="52.5" customHeight="1" spans="1:10">
      <c r="A10" s="122" t="s">
        <v>397</v>
      </c>
      <c r="B10" s="122" t="s">
        <v>483</v>
      </c>
      <c r="C10" s="122" t="s">
        <v>494</v>
      </c>
      <c r="D10" s="122" t="s">
        <v>498</v>
      </c>
      <c r="E10" s="122" t="s">
        <v>499</v>
      </c>
      <c r="F10" s="122" t="s">
        <v>497</v>
      </c>
      <c r="G10" s="121" t="s">
        <v>488</v>
      </c>
      <c r="H10" s="121" t="s">
        <v>489</v>
      </c>
      <c r="I10" s="122" t="s">
        <v>490</v>
      </c>
      <c r="J10" s="122" t="s">
        <v>500</v>
      </c>
    </row>
    <row r="11" ht="52.5" customHeight="1" spans="1:10">
      <c r="A11" s="122" t="s">
        <v>397</v>
      </c>
      <c r="B11" s="122" t="s">
        <v>483</v>
      </c>
      <c r="C11" s="122" t="s">
        <v>501</v>
      </c>
      <c r="D11" s="122" t="s">
        <v>502</v>
      </c>
      <c r="E11" s="122" t="s">
        <v>503</v>
      </c>
      <c r="F11" s="122" t="s">
        <v>487</v>
      </c>
      <c r="G11" s="121" t="s">
        <v>488</v>
      </c>
      <c r="H11" s="121" t="s">
        <v>493</v>
      </c>
      <c r="I11" s="122" t="s">
        <v>490</v>
      </c>
      <c r="J11" s="122" t="s">
        <v>503</v>
      </c>
    </row>
    <row r="12" ht="52.5" customHeight="1" spans="1:10">
      <c r="A12" s="122" t="s">
        <v>397</v>
      </c>
      <c r="B12" s="122" t="s">
        <v>483</v>
      </c>
      <c r="C12" s="122" t="s">
        <v>504</v>
      </c>
      <c r="D12" s="122" t="s">
        <v>505</v>
      </c>
      <c r="E12" s="122" t="s">
        <v>506</v>
      </c>
      <c r="F12" s="122" t="s">
        <v>507</v>
      </c>
      <c r="G12" s="121" t="s">
        <v>508</v>
      </c>
      <c r="H12" s="121" t="s">
        <v>509</v>
      </c>
      <c r="I12" s="122" t="s">
        <v>490</v>
      </c>
      <c r="J12" s="122" t="s">
        <v>506</v>
      </c>
    </row>
    <row r="13" ht="52.5" customHeight="1" spans="1:10">
      <c r="A13" s="122" t="s">
        <v>374</v>
      </c>
      <c r="B13" s="122" t="s">
        <v>510</v>
      </c>
      <c r="C13" s="122" t="s">
        <v>484</v>
      </c>
      <c r="D13" s="122" t="s">
        <v>485</v>
      </c>
      <c r="E13" s="122" t="s">
        <v>511</v>
      </c>
      <c r="F13" s="122" t="s">
        <v>487</v>
      </c>
      <c r="G13" s="121" t="s">
        <v>512</v>
      </c>
      <c r="H13" s="121" t="s">
        <v>513</v>
      </c>
      <c r="I13" s="122" t="s">
        <v>490</v>
      </c>
      <c r="J13" s="122" t="s">
        <v>514</v>
      </c>
    </row>
    <row r="14" ht="52.5" customHeight="1" spans="1:10">
      <c r="A14" s="122" t="s">
        <v>374</v>
      </c>
      <c r="B14" s="122" t="s">
        <v>510</v>
      </c>
      <c r="C14" s="122" t="s">
        <v>484</v>
      </c>
      <c r="D14" s="122" t="s">
        <v>515</v>
      </c>
      <c r="E14" s="122" t="s">
        <v>516</v>
      </c>
      <c r="F14" s="122" t="s">
        <v>487</v>
      </c>
      <c r="G14" s="121" t="s">
        <v>488</v>
      </c>
      <c r="H14" s="121" t="s">
        <v>493</v>
      </c>
      <c r="I14" s="122" t="s">
        <v>490</v>
      </c>
      <c r="J14" s="122" t="s">
        <v>514</v>
      </c>
    </row>
    <row r="15" ht="52.5" customHeight="1" spans="1:10">
      <c r="A15" s="122" t="s">
        <v>374</v>
      </c>
      <c r="B15" s="122" t="s">
        <v>510</v>
      </c>
      <c r="C15" s="122" t="s">
        <v>484</v>
      </c>
      <c r="D15" s="122" t="s">
        <v>491</v>
      </c>
      <c r="E15" s="122" t="s">
        <v>517</v>
      </c>
      <c r="F15" s="122" t="s">
        <v>507</v>
      </c>
      <c r="G15" s="121" t="s">
        <v>518</v>
      </c>
      <c r="H15" s="121" t="s">
        <v>519</v>
      </c>
      <c r="I15" s="122" t="s">
        <v>490</v>
      </c>
      <c r="J15" s="122" t="s">
        <v>514</v>
      </c>
    </row>
    <row r="16" ht="52.5" customHeight="1" spans="1:10">
      <c r="A16" s="122" t="s">
        <v>374</v>
      </c>
      <c r="B16" s="122" t="s">
        <v>510</v>
      </c>
      <c r="C16" s="122" t="s">
        <v>494</v>
      </c>
      <c r="D16" s="122" t="s">
        <v>495</v>
      </c>
      <c r="E16" s="122" t="s">
        <v>520</v>
      </c>
      <c r="F16" s="122" t="s">
        <v>497</v>
      </c>
      <c r="G16" s="121" t="s">
        <v>521</v>
      </c>
      <c r="H16" s="121" t="s">
        <v>493</v>
      </c>
      <c r="I16" s="122" t="s">
        <v>490</v>
      </c>
      <c r="J16" s="122" t="s">
        <v>522</v>
      </c>
    </row>
    <row r="17" ht="52.5" customHeight="1" spans="1:10">
      <c r="A17" s="122" t="s">
        <v>374</v>
      </c>
      <c r="B17" s="122" t="s">
        <v>510</v>
      </c>
      <c r="C17" s="122" t="s">
        <v>501</v>
      </c>
      <c r="D17" s="122" t="s">
        <v>502</v>
      </c>
      <c r="E17" s="122" t="s">
        <v>523</v>
      </c>
      <c r="F17" s="122" t="s">
        <v>497</v>
      </c>
      <c r="G17" s="121" t="s">
        <v>524</v>
      </c>
      <c r="H17" s="121" t="s">
        <v>493</v>
      </c>
      <c r="I17" s="122" t="s">
        <v>490</v>
      </c>
      <c r="J17" s="122" t="s">
        <v>523</v>
      </c>
    </row>
    <row r="18" ht="52.5" customHeight="1" spans="1:10">
      <c r="A18" s="122" t="s">
        <v>445</v>
      </c>
      <c r="B18" s="122" t="s">
        <v>525</v>
      </c>
      <c r="C18" s="122" t="s">
        <v>484</v>
      </c>
      <c r="D18" s="122" t="s">
        <v>485</v>
      </c>
      <c r="E18" s="122" t="s">
        <v>526</v>
      </c>
      <c r="F18" s="122" t="s">
        <v>487</v>
      </c>
      <c r="G18" s="121" t="s">
        <v>488</v>
      </c>
      <c r="H18" s="121" t="s">
        <v>493</v>
      </c>
      <c r="I18" s="122" t="s">
        <v>490</v>
      </c>
      <c r="J18" s="122" t="s">
        <v>526</v>
      </c>
    </row>
    <row r="19" ht="52.5" customHeight="1" spans="1:10">
      <c r="A19" s="122" t="s">
        <v>445</v>
      </c>
      <c r="B19" s="122" t="s">
        <v>525</v>
      </c>
      <c r="C19" s="122" t="s">
        <v>484</v>
      </c>
      <c r="D19" s="122" t="s">
        <v>515</v>
      </c>
      <c r="E19" s="122" t="s">
        <v>527</v>
      </c>
      <c r="F19" s="122" t="s">
        <v>507</v>
      </c>
      <c r="G19" s="121" t="s">
        <v>524</v>
      </c>
      <c r="H19" s="121" t="s">
        <v>493</v>
      </c>
      <c r="I19" s="122" t="s">
        <v>490</v>
      </c>
      <c r="J19" s="122" t="s">
        <v>527</v>
      </c>
    </row>
    <row r="20" ht="52.5" customHeight="1" spans="1:10">
      <c r="A20" s="122" t="s">
        <v>445</v>
      </c>
      <c r="B20" s="122" t="s">
        <v>525</v>
      </c>
      <c r="C20" s="122" t="s">
        <v>494</v>
      </c>
      <c r="D20" s="122" t="s">
        <v>495</v>
      </c>
      <c r="E20" s="122" t="s">
        <v>528</v>
      </c>
      <c r="F20" s="122" t="s">
        <v>487</v>
      </c>
      <c r="G20" s="121" t="s">
        <v>529</v>
      </c>
      <c r="H20" s="121"/>
      <c r="I20" s="122" t="s">
        <v>530</v>
      </c>
      <c r="J20" s="122" t="s">
        <v>531</v>
      </c>
    </row>
    <row r="21" ht="52.5" customHeight="1" spans="1:10">
      <c r="A21" s="122" t="s">
        <v>445</v>
      </c>
      <c r="B21" s="122" t="s">
        <v>525</v>
      </c>
      <c r="C21" s="122" t="s">
        <v>501</v>
      </c>
      <c r="D21" s="122" t="s">
        <v>502</v>
      </c>
      <c r="E21" s="122" t="s">
        <v>532</v>
      </c>
      <c r="F21" s="122" t="s">
        <v>497</v>
      </c>
      <c r="G21" s="121" t="s">
        <v>521</v>
      </c>
      <c r="H21" s="121" t="s">
        <v>493</v>
      </c>
      <c r="I21" s="122" t="s">
        <v>490</v>
      </c>
      <c r="J21" s="122" t="s">
        <v>532</v>
      </c>
    </row>
    <row r="22" ht="52.5" customHeight="1" spans="1:10">
      <c r="A22" s="122" t="s">
        <v>441</v>
      </c>
      <c r="B22" s="122" t="s">
        <v>533</v>
      </c>
      <c r="C22" s="122" t="s">
        <v>484</v>
      </c>
      <c r="D22" s="122" t="s">
        <v>485</v>
      </c>
      <c r="E22" s="122" t="s">
        <v>534</v>
      </c>
      <c r="F22" s="122" t="s">
        <v>487</v>
      </c>
      <c r="G22" s="121" t="s">
        <v>535</v>
      </c>
      <c r="H22" s="121" t="s">
        <v>536</v>
      </c>
      <c r="I22" s="122" t="s">
        <v>490</v>
      </c>
      <c r="J22" s="122" t="s">
        <v>537</v>
      </c>
    </row>
    <row r="23" ht="52.5" customHeight="1" spans="1:10">
      <c r="A23" s="122" t="s">
        <v>441</v>
      </c>
      <c r="B23" s="122" t="s">
        <v>533</v>
      </c>
      <c r="C23" s="122" t="s">
        <v>484</v>
      </c>
      <c r="D23" s="122" t="s">
        <v>515</v>
      </c>
      <c r="E23" s="122" t="s">
        <v>538</v>
      </c>
      <c r="F23" s="122" t="s">
        <v>497</v>
      </c>
      <c r="G23" s="121" t="s">
        <v>521</v>
      </c>
      <c r="H23" s="121" t="s">
        <v>493</v>
      </c>
      <c r="I23" s="122" t="s">
        <v>490</v>
      </c>
      <c r="J23" s="122" t="s">
        <v>539</v>
      </c>
    </row>
    <row r="24" ht="52.5" customHeight="1" spans="1:10">
      <c r="A24" s="122" t="s">
        <v>441</v>
      </c>
      <c r="B24" s="122" t="s">
        <v>533</v>
      </c>
      <c r="C24" s="122" t="s">
        <v>484</v>
      </c>
      <c r="D24" s="122" t="s">
        <v>491</v>
      </c>
      <c r="E24" s="122" t="s">
        <v>540</v>
      </c>
      <c r="F24" s="122" t="s">
        <v>487</v>
      </c>
      <c r="G24" s="121" t="s">
        <v>488</v>
      </c>
      <c r="H24" s="121" t="s">
        <v>493</v>
      </c>
      <c r="I24" s="122" t="s">
        <v>490</v>
      </c>
      <c r="J24" s="122" t="s">
        <v>541</v>
      </c>
    </row>
    <row r="25" ht="52.5" customHeight="1" spans="1:10">
      <c r="A25" s="122" t="s">
        <v>441</v>
      </c>
      <c r="B25" s="122" t="s">
        <v>533</v>
      </c>
      <c r="C25" s="122" t="s">
        <v>494</v>
      </c>
      <c r="D25" s="122" t="s">
        <v>495</v>
      </c>
      <c r="E25" s="122" t="s">
        <v>542</v>
      </c>
      <c r="F25" s="122" t="s">
        <v>487</v>
      </c>
      <c r="G25" s="121" t="s">
        <v>543</v>
      </c>
      <c r="H25" s="121"/>
      <c r="I25" s="122" t="s">
        <v>530</v>
      </c>
      <c r="J25" s="122" t="s">
        <v>544</v>
      </c>
    </row>
    <row r="26" ht="52.5" customHeight="1" spans="1:10">
      <c r="A26" s="122" t="s">
        <v>441</v>
      </c>
      <c r="B26" s="122" t="s">
        <v>533</v>
      </c>
      <c r="C26" s="122" t="s">
        <v>494</v>
      </c>
      <c r="D26" s="122" t="s">
        <v>498</v>
      </c>
      <c r="E26" s="122" t="s">
        <v>545</v>
      </c>
      <c r="F26" s="122" t="s">
        <v>487</v>
      </c>
      <c r="G26" s="121" t="s">
        <v>488</v>
      </c>
      <c r="H26" s="121" t="s">
        <v>493</v>
      </c>
      <c r="I26" s="122" t="s">
        <v>490</v>
      </c>
      <c r="J26" s="122" t="s">
        <v>546</v>
      </c>
    </row>
    <row r="27" ht="52.5" customHeight="1" spans="1:10">
      <c r="A27" s="122" t="s">
        <v>441</v>
      </c>
      <c r="B27" s="122" t="s">
        <v>533</v>
      </c>
      <c r="C27" s="122" t="s">
        <v>501</v>
      </c>
      <c r="D27" s="122" t="s">
        <v>502</v>
      </c>
      <c r="E27" s="122" t="s">
        <v>532</v>
      </c>
      <c r="F27" s="122" t="s">
        <v>497</v>
      </c>
      <c r="G27" s="121" t="s">
        <v>521</v>
      </c>
      <c r="H27" s="121" t="s">
        <v>493</v>
      </c>
      <c r="I27" s="122" t="s">
        <v>490</v>
      </c>
      <c r="J27" s="122" t="s">
        <v>532</v>
      </c>
    </row>
    <row r="28" ht="52.5" customHeight="1" spans="1:10">
      <c r="A28" s="122" t="s">
        <v>443</v>
      </c>
      <c r="B28" s="122" t="s">
        <v>443</v>
      </c>
      <c r="C28" s="122" t="s">
        <v>484</v>
      </c>
      <c r="D28" s="122" t="s">
        <v>515</v>
      </c>
      <c r="E28" s="122" t="s">
        <v>547</v>
      </c>
      <c r="F28" s="122" t="s">
        <v>487</v>
      </c>
      <c r="G28" s="121" t="s">
        <v>488</v>
      </c>
      <c r="H28" s="121" t="s">
        <v>493</v>
      </c>
      <c r="I28" s="122" t="s">
        <v>490</v>
      </c>
      <c r="J28" s="122" t="s">
        <v>548</v>
      </c>
    </row>
    <row r="29" ht="52.5" customHeight="1" spans="1:10">
      <c r="A29" s="122" t="s">
        <v>443</v>
      </c>
      <c r="B29" s="122" t="s">
        <v>443</v>
      </c>
      <c r="C29" s="122" t="s">
        <v>494</v>
      </c>
      <c r="D29" s="122" t="s">
        <v>549</v>
      </c>
      <c r="E29" s="122" t="s">
        <v>550</v>
      </c>
      <c r="F29" s="122" t="s">
        <v>487</v>
      </c>
      <c r="G29" s="121" t="s">
        <v>551</v>
      </c>
      <c r="H29" s="121"/>
      <c r="I29" s="122" t="s">
        <v>530</v>
      </c>
      <c r="J29" s="122" t="s">
        <v>552</v>
      </c>
    </row>
    <row r="30" ht="52.5" customHeight="1" spans="1:10">
      <c r="A30" s="122" t="s">
        <v>443</v>
      </c>
      <c r="B30" s="122" t="s">
        <v>443</v>
      </c>
      <c r="C30" s="122" t="s">
        <v>501</v>
      </c>
      <c r="D30" s="122" t="s">
        <v>502</v>
      </c>
      <c r="E30" s="122" t="s">
        <v>553</v>
      </c>
      <c r="F30" s="122" t="s">
        <v>497</v>
      </c>
      <c r="G30" s="121" t="s">
        <v>521</v>
      </c>
      <c r="H30" s="121" t="s">
        <v>493</v>
      </c>
      <c r="I30" s="122" t="s">
        <v>490</v>
      </c>
      <c r="J30" s="122" t="s">
        <v>554</v>
      </c>
    </row>
    <row r="31" ht="52.5" customHeight="1" spans="1:10">
      <c r="A31" s="122" t="s">
        <v>443</v>
      </c>
      <c r="B31" s="122" t="s">
        <v>443</v>
      </c>
      <c r="C31" s="122" t="s">
        <v>504</v>
      </c>
      <c r="D31" s="122" t="s">
        <v>505</v>
      </c>
      <c r="E31" s="122" t="s">
        <v>555</v>
      </c>
      <c r="F31" s="122" t="s">
        <v>507</v>
      </c>
      <c r="G31" s="121" t="s">
        <v>556</v>
      </c>
      <c r="H31" s="121" t="s">
        <v>513</v>
      </c>
      <c r="I31" s="122" t="s">
        <v>490</v>
      </c>
      <c r="J31" s="122" t="s">
        <v>557</v>
      </c>
    </row>
    <row r="32" ht="52.5" customHeight="1" spans="1:10">
      <c r="A32" s="122" t="s">
        <v>383</v>
      </c>
      <c r="B32" s="122" t="s">
        <v>558</v>
      </c>
      <c r="C32" s="122" t="s">
        <v>484</v>
      </c>
      <c r="D32" s="122" t="s">
        <v>491</v>
      </c>
      <c r="E32" s="122" t="s">
        <v>559</v>
      </c>
      <c r="F32" s="122" t="s">
        <v>487</v>
      </c>
      <c r="G32" s="121" t="s">
        <v>488</v>
      </c>
      <c r="H32" s="121" t="s">
        <v>493</v>
      </c>
      <c r="I32" s="122" t="s">
        <v>490</v>
      </c>
      <c r="J32" s="122" t="s">
        <v>560</v>
      </c>
    </row>
    <row r="33" ht="52.5" customHeight="1" spans="1:10">
      <c r="A33" s="122" t="s">
        <v>383</v>
      </c>
      <c r="B33" s="122" t="s">
        <v>558</v>
      </c>
      <c r="C33" s="122" t="s">
        <v>494</v>
      </c>
      <c r="D33" s="122" t="s">
        <v>561</v>
      </c>
      <c r="E33" s="122" t="s">
        <v>562</v>
      </c>
      <c r="F33" s="122" t="s">
        <v>487</v>
      </c>
      <c r="G33" s="121" t="s">
        <v>563</v>
      </c>
      <c r="H33" s="121" t="s">
        <v>564</v>
      </c>
      <c r="I33" s="122" t="s">
        <v>490</v>
      </c>
      <c r="J33" s="122" t="s">
        <v>565</v>
      </c>
    </row>
    <row r="34" ht="52.5" customHeight="1" spans="1:10">
      <c r="A34" s="122" t="s">
        <v>383</v>
      </c>
      <c r="B34" s="122" t="s">
        <v>558</v>
      </c>
      <c r="C34" s="122" t="s">
        <v>504</v>
      </c>
      <c r="D34" s="122" t="s">
        <v>505</v>
      </c>
      <c r="E34" s="122" t="s">
        <v>566</v>
      </c>
      <c r="F34" s="122" t="s">
        <v>507</v>
      </c>
      <c r="G34" s="121" t="s">
        <v>488</v>
      </c>
      <c r="H34" s="121" t="s">
        <v>493</v>
      </c>
      <c r="I34" s="122" t="s">
        <v>490</v>
      </c>
      <c r="J34" s="122" t="s">
        <v>567</v>
      </c>
    </row>
    <row r="35" ht="52.5" customHeight="1" spans="1:10">
      <c r="A35" s="122" t="s">
        <v>425</v>
      </c>
      <c r="B35" s="122" t="s">
        <v>568</v>
      </c>
      <c r="C35" s="122" t="s">
        <v>484</v>
      </c>
      <c r="D35" s="122" t="s">
        <v>485</v>
      </c>
      <c r="E35" s="122" t="s">
        <v>569</v>
      </c>
      <c r="F35" s="122" t="s">
        <v>497</v>
      </c>
      <c r="G35" s="121" t="s">
        <v>570</v>
      </c>
      <c r="H35" s="121" t="s">
        <v>493</v>
      </c>
      <c r="I35" s="122" t="s">
        <v>490</v>
      </c>
      <c r="J35" s="122" t="s">
        <v>571</v>
      </c>
    </row>
    <row r="36" ht="52.5" customHeight="1" spans="1:10">
      <c r="A36" s="122" t="s">
        <v>425</v>
      </c>
      <c r="B36" s="122" t="s">
        <v>568</v>
      </c>
      <c r="C36" s="122" t="s">
        <v>484</v>
      </c>
      <c r="D36" s="122" t="s">
        <v>485</v>
      </c>
      <c r="E36" s="122" t="s">
        <v>572</v>
      </c>
      <c r="F36" s="122" t="s">
        <v>497</v>
      </c>
      <c r="G36" s="121" t="s">
        <v>573</v>
      </c>
      <c r="H36" s="121" t="s">
        <v>493</v>
      </c>
      <c r="I36" s="122" t="s">
        <v>490</v>
      </c>
      <c r="J36" s="122" t="s">
        <v>574</v>
      </c>
    </row>
    <row r="37" ht="52.5" customHeight="1" spans="1:10">
      <c r="A37" s="122" t="s">
        <v>425</v>
      </c>
      <c r="B37" s="122" t="s">
        <v>568</v>
      </c>
      <c r="C37" s="122" t="s">
        <v>484</v>
      </c>
      <c r="D37" s="122" t="s">
        <v>485</v>
      </c>
      <c r="E37" s="122" t="s">
        <v>575</v>
      </c>
      <c r="F37" s="122" t="s">
        <v>497</v>
      </c>
      <c r="G37" s="121" t="s">
        <v>524</v>
      </c>
      <c r="H37" s="121" t="s">
        <v>493</v>
      </c>
      <c r="I37" s="122" t="s">
        <v>490</v>
      </c>
      <c r="J37" s="122" t="s">
        <v>576</v>
      </c>
    </row>
    <row r="38" ht="52.5" customHeight="1" spans="1:10">
      <c r="A38" s="122" t="s">
        <v>425</v>
      </c>
      <c r="B38" s="122" t="s">
        <v>568</v>
      </c>
      <c r="C38" s="122" t="s">
        <v>484</v>
      </c>
      <c r="D38" s="122" t="s">
        <v>515</v>
      </c>
      <c r="E38" s="122" t="s">
        <v>577</v>
      </c>
      <c r="F38" s="122" t="s">
        <v>487</v>
      </c>
      <c r="G38" s="121" t="s">
        <v>488</v>
      </c>
      <c r="H38" s="121" t="s">
        <v>493</v>
      </c>
      <c r="I38" s="122" t="s">
        <v>490</v>
      </c>
      <c r="J38" s="122" t="s">
        <v>578</v>
      </c>
    </row>
    <row r="39" ht="52.5" customHeight="1" spans="1:10">
      <c r="A39" s="122" t="s">
        <v>425</v>
      </c>
      <c r="B39" s="122" t="s">
        <v>568</v>
      </c>
      <c r="C39" s="122" t="s">
        <v>484</v>
      </c>
      <c r="D39" s="122" t="s">
        <v>491</v>
      </c>
      <c r="E39" s="122" t="s">
        <v>579</v>
      </c>
      <c r="F39" s="122" t="s">
        <v>487</v>
      </c>
      <c r="G39" s="121" t="s">
        <v>488</v>
      </c>
      <c r="H39" s="121" t="s">
        <v>493</v>
      </c>
      <c r="I39" s="122" t="s">
        <v>490</v>
      </c>
      <c r="J39" s="122" t="s">
        <v>580</v>
      </c>
    </row>
    <row r="40" ht="52.5" customHeight="1" spans="1:10">
      <c r="A40" s="122" t="s">
        <v>425</v>
      </c>
      <c r="B40" s="122" t="s">
        <v>568</v>
      </c>
      <c r="C40" s="122" t="s">
        <v>494</v>
      </c>
      <c r="D40" s="122" t="s">
        <v>495</v>
      </c>
      <c r="E40" s="122" t="s">
        <v>528</v>
      </c>
      <c r="F40" s="122" t="s">
        <v>487</v>
      </c>
      <c r="G40" s="121" t="s">
        <v>529</v>
      </c>
      <c r="H40" s="121"/>
      <c r="I40" s="122" t="s">
        <v>530</v>
      </c>
      <c r="J40" s="122" t="s">
        <v>581</v>
      </c>
    </row>
    <row r="41" ht="52.5" customHeight="1" spans="1:10">
      <c r="A41" s="122" t="s">
        <v>425</v>
      </c>
      <c r="B41" s="122" t="s">
        <v>568</v>
      </c>
      <c r="C41" s="122" t="s">
        <v>494</v>
      </c>
      <c r="D41" s="122" t="s">
        <v>498</v>
      </c>
      <c r="E41" s="122" t="s">
        <v>582</v>
      </c>
      <c r="F41" s="122" t="s">
        <v>487</v>
      </c>
      <c r="G41" s="121" t="s">
        <v>488</v>
      </c>
      <c r="H41" s="121" t="s">
        <v>493</v>
      </c>
      <c r="I41" s="122" t="s">
        <v>490</v>
      </c>
      <c r="J41" s="122" t="s">
        <v>583</v>
      </c>
    </row>
    <row r="42" ht="52.5" customHeight="1" spans="1:10">
      <c r="A42" s="122" t="s">
        <v>425</v>
      </c>
      <c r="B42" s="122" t="s">
        <v>568</v>
      </c>
      <c r="C42" s="122" t="s">
        <v>494</v>
      </c>
      <c r="D42" s="122" t="s">
        <v>498</v>
      </c>
      <c r="E42" s="122" t="s">
        <v>584</v>
      </c>
      <c r="F42" s="122" t="s">
        <v>497</v>
      </c>
      <c r="G42" s="121" t="s">
        <v>521</v>
      </c>
      <c r="H42" s="121" t="s">
        <v>493</v>
      </c>
      <c r="I42" s="122" t="s">
        <v>490</v>
      </c>
      <c r="J42" s="122" t="s">
        <v>585</v>
      </c>
    </row>
    <row r="43" ht="52.5" customHeight="1" spans="1:10">
      <c r="A43" s="122" t="s">
        <v>425</v>
      </c>
      <c r="B43" s="122" t="s">
        <v>568</v>
      </c>
      <c r="C43" s="122" t="s">
        <v>501</v>
      </c>
      <c r="D43" s="122" t="s">
        <v>502</v>
      </c>
      <c r="E43" s="122" t="s">
        <v>532</v>
      </c>
      <c r="F43" s="122" t="s">
        <v>497</v>
      </c>
      <c r="G43" s="121" t="s">
        <v>521</v>
      </c>
      <c r="H43" s="121" t="s">
        <v>493</v>
      </c>
      <c r="I43" s="122" t="s">
        <v>490</v>
      </c>
      <c r="J43" s="122" t="s">
        <v>586</v>
      </c>
    </row>
    <row r="44" ht="52.5" customHeight="1" spans="1:10">
      <c r="A44" s="122" t="s">
        <v>435</v>
      </c>
      <c r="B44" s="122" t="s">
        <v>587</v>
      </c>
      <c r="C44" s="122" t="s">
        <v>484</v>
      </c>
      <c r="D44" s="122" t="s">
        <v>485</v>
      </c>
      <c r="E44" s="122" t="s">
        <v>588</v>
      </c>
      <c r="F44" s="122" t="s">
        <v>497</v>
      </c>
      <c r="G44" s="121" t="s">
        <v>589</v>
      </c>
      <c r="H44" s="121" t="s">
        <v>590</v>
      </c>
      <c r="I44" s="122" t="s">
        <v>490</v>
      </c>
      <c r="J44" s="122" t="s">
        <v>591</v>
      </c>
    </row>
    <row r="45" ht="52.5" customHeight="1" spans="1:10">
      <c r="A45" s="122" t="s">
        <v>435</v>
      </c>
      <c r="B45" s="122" t="s">
        <v>587</v>
      </c>
      <c r="C45" s="122" t="s">
        <v>484</v>
      </c>
      <c r="D45" s="122" t="s">
        <v>485</v>
      </c>
      <c r="E45" s="122" t="s">
        <v>592</v>
      </c>
      <c r="F45" s="122" t="s">
        <v>497</v>
      </c>
      <c r="G45" s="121" t="s">
        <v>593</v>
      </c>
      <c r="H45" s="121" t="s">
        <v>594</v>
      </c>
      <c r="I45" s="122" t="s">
        <v>490</v>
      </c>
      <c r="J45" s="122" t="s">
        <v>595</v>
      </c>
    </row>
    <row r="46" ht="52.5" customHeight="1" spans="1:10">
      <c r="A46" s="122" t="s">
        <v>435</v>
      </c>
      <c r="B46" s="122" t="s">
        <v>587</v>
      </c>
      <c r="C46" s="122" t="s">
        <v>484</v>
      </c>
      <c r="D46" s="122" t="s">
        <v>515</v>
      </c>
      <c r="E46" s="122" t="s">
        <v>577</v>
      </c>
      <c r="F46" s="122" t="s">
        <v>487</v>
      </c>
      <c r="G46" s="121" t="s">
        <v>488</v>
      </c>
      <c r="H46" s="121" t="s">
        <v>493</v>
      </c>
      <c r="I46" s="122" t="s">
        <v>490</v>
      </c>
      <c r="J46" s="122" t="s">
        <v>596</v>
      </c>
    </row>
    <row r="47" ht="52.5" customHeight="1" spans="1:10">
      <c r="A47" s="122" t="s">
        <v>435</v>
      </c>
      <c r="B47" s="122" t="s">
        <v>587</v>
      </c>
      <c r="C47" s="122" t="s">
        <v>484</v>
      </c>
      <c r="D47" s="122" t="s">
        <v>491</v>
      </c>
      <c r="E47" s="122" t="s">
        <v>579</v>
      </c>
      <c r="F47" s="122" t="s">
        <v>487</v>
      </c>
      <c r="G47" s="121" t="s">
        <v>488</v>
      </c>
      <c r="H47" s="121" t="s">
        <v>493</v>
      </c>
      <c r="I47" s="122" t="s">
        <v>490</v>
      </c>
      <c r="J47" s="122" t="s">
        <v>597</v>
      </c>
    </row>
    <row r="48" ht="52.5" customHeight="1" spans="1:10">
      <c r="A48" s="122" t="s">
        <v>435</v>
      </c>
      <c r="B48" s="122" t="s">
        <v>587</v>
      </c>
      <c r="C48" s="122" t="s">
        <v>494</v>
      </c>
      <c r="D48" s="122" t="s">
        <v>495</v>
      </c>
      <c r="E48" s="122" t="s">
        <v>598</v>
      </c>
      <c r="F48" s="122" t="s">
        <v>497</v>
      </c>
      <c r="G48" s="121" t="s">
        <v>529</v>
      </c>
      <c r="H48" s="121"/>
      <c r="I48" s="122" t="s">
        <v>530</v>
      </c>
      <c r="J48" s="122" t="s">
        <v>599</v>
      </c>
    </row>
    <row r="49" ht="52.5" customHeight="1" spans="1:10">
      <c r="A49" s="122" t="s">
        <v>435</v>
      </c>
      <c r="B49" s="122" t="s">
        <v>587</v>
      </c>
      <c r="C49" s="122" t="s">
        <v>494</v>
      </c>
      <c r="D49" s="122" t="s">
        <v>498</v>
      </c>
      <c r="E49" s="122" t="s">
        <v>600</v>
      </c>
      <c r="F49" s="122" t="s">
        <v>497</v>
      </c>
      <c r="G49" s="121" t="s">
        <v>589</v>
      </c>
      <c r="H49" s="121" t="s">
        <v>590</v>
      </c>
      <c r="I49" s="122" t="s">
        <v>490</v>
      </c>
      <c r="J49" s="122" t="s">
        <v>601</v>
      </c>
    </row>
    <row r="50" ht="52.5" customHeight="1" spans="1:10">
      <c r="A50" s="122" t="s">
        <v>435</v>
      </c>
      <c r="B50" s="122" t="s">
        <v>587</v>
      </c>
      <c r="C50" s="122" t="s">
        <v>494</v>
      </c>
      <c r="D50" s="122" t="s">
        <v>498</v>
      </c>
      <c r="E50" s="122" t="s">
        <v>584</v>
      </c>
      <c r="F50" s="122" t="s">
        <v>487</v>
      </c>
      <c r="G50" s="121" t="s">
        <v>488</v>
      </c>
      <c r="H50" s="121" t="s">
        <v>493</v>
      </c>
      <c r="I50" s="122" t="s">
        <v>490</v>
      </c>
      <c r="J50" s="122" t="s">
        <v>602</v>
      </c>
    </row>
    <row r="51" ht="52.5" customHeight="1" spans="1:10">
      <c r="A51" s="122" t="s">
        <v>435</v>
      </c>
      <c r="B51" s="122" t="s">
        <v>587</v>
      </c>
      <c r="C51" s="122" t="s">
        <v>501</v>
      </c>
      <c r="D51" s="122" t="s">
        <v>502</v>
      </c>
      <c r="E51" s="122" t="s">
        <v>603</v>
      </c>
      <c r="F51" s="122" t="s">
        <v>497</v>
      </c>
      <c r="G51" s="121" t="s">
        <v>521</v>
      </c>
      <c r="H51" s="121" t="s">
        <v>493</v>
      </c>
      <c r="I51" s="122" t="s">
        <v>490</v>
      </c>
      <c r="J51" s="122" t="s">
        <v>604</v>
      </c>
    </row>
    <row r="52" ht="52.5" customHeight="1" spans="1:10">
      <c r="A52" s="122" t="s">
        <v>391</v>
      </c>
      <c r="B52" s="122" t="s">
        <v>605</v>
      </c>
      <c r="C52" s="122" t="s">
        <v>484</v>
      </c>
      <c r="D52" s="122" t="s">
        <v>485</v>
      </c>
      <c r="E52" s="122" t="s">
        <v>606</v>
      </c>
      <c r="F52" s="122" t="s">
        <v>487</v>
      </c>
      <c r="G52" s="121" t="s">
        <v>607</v>
      </c>
      <c r="H52" s="121" t="s">
        <v>608</v>
      </c>
      <c r="I52" s="122" t="s">
        <v>490</v>
      </c>
      <c r="J52" s="122" t="s">
        <v>609</v>
      </c>
    </row>
    <row r="53" ht="52.5" customHeight="1" spans="1:10">
      <c r="A53" s="122" t="s">
        <v>391</v>
      </c>
      <c r="B53" s="122" t="s">
        <v>605</v>
      </c>
      <c r="C53" s="122" t="s">
        <v>484</v>
      </c>
      <c r="D53" s="122" t="s">
        <v>485</v>
      </c>
      <c r="E53" s="122" t="s">
        <v>610</v>
      </c>
      <c r="F53" s="122" t="s">
        <v>487</v>
      </c>
      <c r="G53" s="121" t="s">
        <v>611</v>
      </c>
      <c r="H53" s="121" t="s">
        <v>608</v>
      </c>
      <c r="I53" s="122" t="s">
        <v>490</v>
      </c>
      <c r="J53" s="122" t="s">
        <v>612</v>
      </c>
    </row>
    <row r="54" ht="52.5" customHeight="1" spans="1:10">
      <c r="A54" s="122" t="s">
        <v>391</v>
      </c>
      <c r="B54" s="122" t="s">
        <v>605</v>
      </c>
      <c r="C54" s="122" t="s">
        <v>484</v>
      </c>
      <c r="D54" s="122" t="s">
        <v>485</v>
      </c>
      <c r="E54" s="122" t="s">
        <v>613</v>
      </c>
      <c r="F54" s="122" t="s">
        <v>487</v>
      </c>
      <c r="G54" s="121" t="s">
        <v>614</v>
      </c>
      <c r="H54" s="121" t="s">
        <v>615</v>
      </c>
      <c r="I54" s="122" t="s">
        <v>490</v>
      </c>
      <c r="J54" s="122" t="s">
        <v>616</v>
      </c>
    </row>
    <row r="55" ht="52.5" customHeight="1" spans="1:10">
      <c r="A55" s="122" t="s">
        <v>391</v>
      </c>
      <c r="B55" s="122" t="s">
        <v>605</v>
      </c>
      <c r="C55" s="122" t="s">
        <v>484</v>
      </c>
      <c r="D55" s="122" t="s">
        <v>485</v>
      </c>
      <c r="E55" s="122" t="s">
        <v>617</v>
      </c>
      <c r="F55" s="122" t="s">
        <v>487</v>
      </c>
      <c r="G55" s="121" t="s">
        <v>618</v>
      </c>
      <c r="H55" s="121" t="s">
        <v>594</v>
      </c>
      <c r="I55" s="122" t="s">
        <v>490</v>
      </c>
      <c r="J55" s="122" t="s">
        <v>619</v>
      </c>
    </row>
    <row r="56" ht="52.5" customHeight="1" spans="1:10">
      <c r="A56" s="122" t="s">
        <v>391</v>
      </c>
      <c r="B56" s="122" t="s">
        <v>605</v>
      </c>
      <c r="C56" s="122" t="s">
        <v>484</v>
      </c>
      <c r="D56" s="122" t="s">
        <v>485</v>
      </c>
      <c r="E56" s="122" t="s">
        <v>620</v>
      </c>
      <c r="F56" s="122" t="s">
        <v>487</v>
      </c>
      <c r="G56" s="121" t="s">
        <v>621</v>
      </c>
      <c r="H56" s="121" t="s">
        <v>615</v>
      </c>
      <c r="I56" s="122" t="s">
        <v>490</v>
      </c>
      <c r="J56" s="122" t="s">
        <v>622</v>
      </c>
    </row>
    <row r="57" ht="52.5" customHeight="1" spans="1:10">
      <c r="A57" s="122" t="s">
        <v>391</v>
      </c>
      <c r="B57" s="122" t="s">
        <v>605</v>
      </c>
      <c r="C57" s="122" t="s">
        <v>484</v>
      </c>
      <c r="D57" s="122" t="s">
        <v>485</v>
      </c>
      <c r="E57" s="122" t="s">
        <v>623</v>
      </c>
      <c r="F57" s="122" t="s">
        <v>487</v>
      </c>
      <c r="G57" s="121" t="s">
        <v>96</v>
      </c>
      <c r="H57" s="121" t="s">
        <v>594</v>
      </c>
      <c r="I57" s="122" t="s">
        <v>490</v>
      </c>
      <c r="J57" s="122" t="s">
        <v>624</v>
      </c>
    </row>
    <row r="58" ht="52.5" customHeight="1" spans="1:10">
      <c r="A58" s="122" t="s">
        <v>391</v>
      </c>
      <c r="B58" s="122" t="s">
        <v>605</v>
      </c>
      <c r="C58" s="122" t="s">
        <v>484</v>
      </c>
      <c r="D58" s="122" t="s">
        <v>515</v>
      </c>
      <c r="E58" s="122" t="s">
        <v>625</v>
      </c>
      <c r="F58" s="122" t="s">
        <v>487</v>
      </c>
      <c r="G58" s="121" t="s">
        <v>488</v>
      </c>
      <c r="H58" s="121" t="s">
        <v>493</v>
      </c>
      <c r="I58" s="122" t="s">
        <v>490</v>
      </c>
      <c r="J58" s="122" t="s">
        <v>626</v>
      </c>
    </row>
    <row r="59" ht="52.5" customHeight="1" spans="1:10">
      <c r="A59" s="122" t="s">
        <v>391</v>
      </c>
      <c r="B59" s="122" t="s">
        <v>605</v>
      </c>
      <c r="C59" s="122" t="s">
        <v>484</v>
      </c>
      <c r="D59" s="122" t="s">
        <v>491</v>
      </c>
      <c r="E59" s="122" t="s">
        <v>627</v>
      </c>
      <c r="F59" s="122" t="s">
        <v>487</v>
      </c>
      <c r="G59" s="121" t="s">
        <v>508</v>
      </c>
      <c r="H59" s="121" t="s">
        <v>519</v>
      </c>
      <c r="I59" s="122" t="s">
        <v>490</v>
      </c>
      <c r="J59" s="122" t="s">
        <v>628</v>
      </c>
    </row>
    <row r="60" ht="52.5" customHeight="1" spans="1:10">
      <c r="A60" s="122" t="s">
        <v>391</v>
      </c>
      <c r="B60" s="122" t="s">
        <v>605</v>
      </c>
      <c r="C60" s="122" t="s">
        <v>494</v>
      </c>
      <c r="D60" s="122" t="s">
        <v>495</v>
      </c>
      <c r="E60" s="122" t="s">
        <v>629</v>
      </c>
      <c r="F60" s="122" t="s">
        <v>487</v>
      </c>
      <c r="G60" s="121" t="s">
        <v>488</v>
      </c>
      <c r="H60" s="121" t="s">
        <v>493</v>
      </c>
      <c r="I60" s="122" t="s">
        <v>490</v>
      </c>
      <c r="J60" s="122" t="s">
        <v>630</v>
      </c>
    </row>
    <row r="61" ht="52.5" customHeight="1" spans="1:10">
      <c r="A61" s="122" t="s">
        <v>391</v>
      </c>
      <c r="B61" s="122" t="s">
        <v>605</v>
      </c>
      <c r="C61" s="122" t="s">
        <v>501</v>
      </c>
      <c r="D61" s="122" t="s">
        <v>502</v>
      </c>
      <c r="E61" s="122" t="s">
        <v>631</v>
      </c>
      <c r="F61" s="122" t="s">
        <v>497</v>
      </c>
      <c r="G61" s="121" t="s">
        <v>521</v>
      </c>
      <c r="H61" s="121" t="s">
        <v>493</v>
      </c>
      <c r="I61" s="122" t="s">
        <v>490</v>
      </c>
      <c r="J61" s="122" t="s">
        <v>632</v>
      </c>
    </row>
    <row r="62" ht="52.5" customHeight="1" spans="1:10">
      <c r="A62" s="122" t="s">
        <v>387</v>
      </c>
      <c r="B62" s="122" t="s">
        <v>633</v>
      </c>
      <c r="C62" s="122" t="s">
        <v>484</v>
      </c>
      <c r="D62" s="122" t="s">
        <v>491</v>
      </c>
      <c r="E62" s="122" t="s">
        <v>634</v>
      </c>
      <c r="F62" s="122" t="s">
        <v>487</v>
      </c>
      <c r="G62" s="121" t="s">
        <v>635</v>
      </c>
      <c r="H62" s="121" t="s">
        <v>564</v>
      </c>
      <c r="I62" s="122" t="s">
        <v>490</v>
      </c>
      <c r="J62" s="122" t="s">
        <v>636</v>
      </c>
    </row>
    <row r="63" ht="52.5" customHeight="1" spans="1:10">
      <c r="A63" s="122" t="s">
        <v>387</v>
      </c>
      <c r="B63" s="122" t="s">
        <v>633</v>
      </c>
      <c r="C63" s="122" t="s">
        <v>494</v>
      </c>
      <c r="D63" s="122" t="s">
        <v>495</v>
      </c>
      <c r="E63" s="122" t="s">
        <v>637</v>
      </c>
      <c r="F63" s="122" t="s">
        <v>638</v>
      </c>
      <c r="G63" s="121" t="s">
        <v>639</v>
      </c>
      <c r="H63" s="121"/>
      <c r="I63" s="122" t="s">
        <v>530</v>
      </c>
      <c r="J63" s="122" t="s">
        <v>640</v>
      </c>
    </row>
    <row r="64" ht="52.5" customHeight="1" spans="1:10">
      <c r="A64" s="122" t="s">
        <v>387</v>
      </c>
      <c r="B64" s="122" t="s">
        <v>633</v>
      </c>
      <c r="C64" s="122" t="s">
        <v>501</v>
      </c>
      <c r="D64" s="122" t="s">
        <v>502</v>
      </c>
      <c r="E64" s="122" t="s">
        <v>641</v>
      </c>
      <c r="F64" s="122" t="s">
        <v>497</v>
      </c>
      <c r="G64" s="121" t="s">
        <v>642</v>
      </c>
      <c r="H64" s="121" t="s">
        <v>493</v>
      </c>
      <c r="I64" s="122" t="s">
        <v>490</v>
      </c>
      <c r="J64" s="122" t="s">
        <v>643</v>
      </c>
    </row>
    <row r="65" ht="52.5" customHeight="1" spans="1:10">
      <c r="A65" s="122" t="s">
        <v>417</v>
      </c>
      <c r="B65" s="122" t="s">
        <v>644</v>
      </c>
      <c r="C65" s="122" t="s">
        <v>484</v>
      </c>
      <c r="D65" s="122" t="s">
        <v>491</v>
      </c>
      <c r="E65" s="122" t="s">
        <v>645</v>
      </c>
      <c r="F65" s="122" t="s">
        <v>487</v>
      </c>
      <c r="G65" s="124">
        <v>1</v>
      </c>
      <c r="H65" s="121" t="s">
        <v>564</v>
      </c>
      <c r="I65" s="122" t="s">
        <v>490</v>
      </c>
      <c r="J65" s="122" t="s">
        <v>646</v>
      </c>
    </row>
    <row r="66" ht="52.5" customHeight="1" spans="1:10">
      <c r="A66" s="122" t="s">
        <v>417</v>
      </c>
      <c r="B66" s="122" t="s">
        <v>647</v>
      </c>
      <c r="C66" s="122" t="s">
        <v>494</v>
      </c>
      <c r="D66" s="122" t="s">
        <v>498</v>
      </c>
      <c r="E66" s="122" t="s">
        <v>648</v>
      </c>
      <c r="F66" s="122" t="s">
        <v>638</v>
      </c>
      <c r="G66" s="121" t="s">
        <v>649</v>
      </c>
      <c r="H66" s="121"/>
      <c r="I66" s="122" t="s">
        <v>530</v>
      </c>
      <c r="J66" s="122" t="s">
        <v>650</v>
      </c>
    </row>
    <row r="67" ht="52.5" customHeight="1" spans="1:10">
      <c r="A67" s="122" t="s">
        <v>417</v>
      </c>
      <c r="B67" s="122"/>
      <c r="C67" s="122" t="s">
        <v>501</v>
      </c>
      <c r="D67" s="122" t="s">
        <v>502</v>
      </c>
      <c r="E67" s="122" t="s">
        <v>641</v>
      </c>
      <c r="F67" s="122" t="s">
        <v>497</v>
      </c>
      <c r="G67" s="121" t="s">
        <v>642</v>
      </c>
      <c r="H67" s="121" t="s">
        <v>493</v>
      </c>
      <c r="I67" s="122" t="s">
        <v>490</v>
      </c>
      <c r="J67" s="122" t="s">
        <v>651</v>
      </c>
    </row>
    <row r="68" ht="52.5" customHeight="1" spans="1:10">
      <c r="A68" s="122" t="s">
        <v>421</v>
      </c>
      <c r="B68" s="122" t="s">
        <v>652</v>
      </c>
      <c r="C68" s="122" t="s">
        <v>484</v>
      </c>
      <c r="D68" s="122" t="s">
        <v>515</v>
      </c>
      <c r="E68" s="122" t="s">
        <v>653</v>
      </c>
      <c r="F68" s="122" t="s">
        <v>487</v>
      </c>
      <c r="G68" s="121" t="s">
        <v>488</v>
      </c>
      <c r="H68" s="121" t="s">
        <v>493</v>
      </c>
      <c r="I68" s="122" t="s">
        <v>490</v>
      </c>
      <c r="J68" s="122" t="s">
        <v>654</v>
      </c>
    </row>
    <row r="69" ht="52.5" customHeight="1" spans="1:10">
      <c r="A69" s="122" t="s">
        <v>421</v>
      </c>
      <c r="B69" s="122" t="s">
        <v>652</v>
      </c>
      <c r="C69" s="122" t="s">
        <v>494</v>
      </c>
      <c r="D69" s="122" t="s">
        <v>495</v>
      </c>
      <c r="E69" s="122" t="s">
        <v>655</v>
      </c>
      <c r="F69" s="122" t="s">
        <v>487</v>
      </c>
      <c r="G69" s="121" t="s">
        <v>488</v>
      </c>
      <c r="H69" s="121" t="s">
        <v>493</v>
      </c>
      <c r="I69" s="122" t="s">
        <v>490</v>
      </c>
      <c r="J69" s="122" t="s">
        <v>656</v>
      </c>
    </row>
    <row r="70" ht="52.5" customHeight="1" spans="1:10">
      <c r="A70" s="122" t="s">
        <v>421</v>
      </c>
      <c r="B70" s="122" t="s">
        <v>652</v>
      </c>
      <c r="C70" s="122" t="s">
        <v>501</v>
      </c>
      <c r="D70" s="122" t="s">
        <v>502</v>
      </c>
      <c r="E70" s="122" t="s">
        <v>657</v>
      </c>
      <c r="F70" s="122" t="s">
        <v>497</v>
      </c>
      <c r="G70" s="121" t="s">
        <v>524</v>
      </c>
      <c r="H70" s="121" t="s">
        <v>493</v>
      </c>
      <c r="I70" s="122" t="s">
        <v>490</v>
      </c>
      <c r="J70" s="122" t="s">
        <v>658</v>
      </c>
    </row>
    <row r="71" ht="52.5" customHeight="1" spans="1:10">
      <c r="A71" s="122" t="s">
        <v>411</v>
      </c>
      <c r="B71" s="122" t="s">
        <v>659</v>
      </c>
      <c r="C71" s="122" t="s">
        <v>484</v>
      </c>
      <c r="D71" s="122" t="s">
        <v>485</v>
      </c>
      <c r="E71" s="122" t="s">
        <v>660</v>
      </c>
      <c r="F71" s="122" t="s">
        <v>497</v>
      </c>
      <c r="G71" s="121" t="s">
        <v>661</v>
      </c>
      <c r="H71" s="121" t="s">
        <v>662</v>
      </c>
      <c r="I71" s="122" t="s">
        <v>490</v>
      </c>
      <c r="J71" s="122" t="s">
        <v>663</v>
      </c>
    </row>
    <row r="72" ht="52.5" customHeight="1" spans="1:10">
      <c r="A72" s="122" t="s">
        <v>411</v>
      </c>
      <c r="B72" s="122" t="s">
        <v>659</v>
      </c>
      <c r="C72" s="122" t="s">
        <v>484</v>
      </c>
      <c r="D72" s="122" t="s">
        <v>515</v>
      </c>
      <c r="E72" s="122" t="s">
        <v>664</v>
      </c>
      <c r="F72" s="122" t="s">
        <v>487</v>
      </c>
      <c r="G72" s="121" t="s">
        <v>488</v>
      </c>
      <c r="H72" s="121" t="s">
        <v>493</v>
      </c>
      <c r="I72" s="122" t="s">
        <v>490</v>
      </c>
      <c r="J72" s="122" t="s">
        <v>665</v>
      </c>
    </row>
    <row r="73" ht="52.5" customHeight="1" spans="1:10">
      <c r="A73" s="122" t="s">
        <v>411</v>
      </c>
      <c r="B73" s="122" t="s">
        <v>659</v>
      </c>
      <c r="C73" s="122" t="s">
        <v>494</v>
      </c>
      <c r="D73" s="122" t="s">
        <v>495</v>
      </c>
      <c r="E73" s="122" t="s">
        <v>666</v>
      </c>
      <c r="F73" s="122" t="s">
        <v>497</v>
      </c>
      <c r="G73" s="121" t="s">
        <v>661</v>
      </c>
      <c r="H73" s="121" t="s">
        <v>662</v>
      </c>
      <c r="I73" s="122" t="s">
        <v>490</v>
      </c>
      <c r="J73" s="122" t="s">
        <v>667</v>
      </c>
    </row>
    <row r="74" ht="52.5" customHeight="1" spans="1:10">
      <c r="A74" s="122" t="s">
        <v>411</v>
      </c>
      <c r="B74" s="122" t="s">
        <v>659</v>
      </c>
      <c r="C74" s="122" t="s">
        <v>501</v>
      </c>
      <c r="D74" s="122" t="s">
        <v>502</v>
      </c>
      <c r="E74" s="122" t="s">
        <v>668</v>
      </c>
      <c r="F74" s="122" t="s">
        <v>497</v>
      </c>
      <c r="G74" s="121" t="s">
        <v>521</v>
      </c>
      <c r="H74" s="121" t="s">
        <v>493</v>
      </c>
      <c r="I74" s="122" t="s">
        <v>490</v>
      </c>
      <c r="J74" s="122" t="s">
        <v>669</v>
      </c>
    </row>
    <row r="75" ht="52.5" customHeight="1" spans="1:10">
      <c r="A75" s="122" t="s">
        <v>450</v>
      </c>
      <c r="B75" s="122" t="s">
        <v>670</v>
      </c>
      <c r="C75" s="122" t="s">
        <v>484</v>
      </c>
      <c r="D75" s="122" t="s">
        <v>485</v>
      </c>
      <c r="E75" s="122" t="s">
        <v>671</v>
      </c>
      <c r="F75" s="122" t="s">
        <v>487</v>
      </c>
      <c r="G75" s="124">
        <v>2</v>
      </c>
      <c r="H75" s="121" t="s">
        <v>672</v>
      </c>
      <c r="I75" s="122" t="s">
        <v>490</v>
      </c>
      <c r="J75" s="122" t="s">
        <v>673</v>
      </c>
    </row>
    <row r="76" ht="52.5" customHeight="1" spans="1:10">
      <c r="A76" s="122" t="s">
        <v>450</v>
      </c>
      <c r="B76" s="122" t="s">
        <v>670</v>
      </c>
      <c r="C76" s="122" t="s">
        <v>484</v>
      </c>
      <c r="D76" s="122" t="s">
        <v>515</v>
      </c>
      <c r="E76" s="122" t="s">
        <v>674</v>
      </c>
      <c r="F76" s="122" t="s">
        <v>507</v>
      </c>
      <c r="G76" s="121" t="s">
        <v>535</v>
      </c>
      <c r="H76" s="121" t="s">
        <v>513</v>
      </c>
      <c r="I76" s="122" t="s">
        <v>490</v>
      </c>
      <c r="J76" s="122" t="s">
        <v>675</v>
      </c>
    </row>
    <row r="77" ht="52.5" customHeight="1" spans="1:10">
      <c r="A77" s="122" t="s">
        <v>450</v>
      </c>
      <c r="B77" s="122" t="s">
        <v>670</v>
      </c>
      <c r="C77" s="122" t="s">
        <v>494</v>
      </c>
      <c r="D77" s="122" t="s">
        <v>495</v>
      </c>
      <c r="E77" s="122" t="s">
        <v>676</v>
      </c>
      <c r="F77" s="122" t="s">
        <v>497</v>
      </c>
      <c r="G77" s="121" t="s">
        <v>521</v>
      </c>
      <c r="H77" s="121" t="s">
        <v>493</v>
      </c>
      <c r="I77" s="122" t="s">
        <v>490</v>
      </c>
      <c r="J77" s="122" t="s">
        <v>677</v>
      </c>
    </row>
    <row r="78" ht="52.5" customHeight="1" spans="1:10">
      <c r="A78" s="122" t="s">
        <v>450</v>
      </c>
      <c r="B78" s="122" t="s">
        <v>670</v>
      </c>
      <c r="C78" s="122" t="s">
        <v>504</v>
      </c>
      <c r="D78" s="122" t="s">
        <v>505</v>
      </c>
      <c r="E78" s="122" t="s">
        <v>678</v>
      </c>
      <c r="F78" s="122" t="s">
        <v>507</v>
      </c>
      <c r="G78" s="121" t="s">
        <v>679</v>
      </c>
      <c r="H78" s="121" t="s">
        <v>513</v>
      </c>
      <c r="I78" s="122" t="s">
        <v>490</v>
      </c>
      <c r="J78" s="122" t="s">
        <v>680</v>
      </c>
    </row>
    <row r="79" ht="52.5" customHeight="1" spans="1:10">
      <c r="A79" s="122" t="s">
        <v>423</v>
      </c>
      <c r="B79" s="122" t="s">
        <v>681</v>
      </c>
      <c r="C79" s="122" t="s">
        <v>484</v>
      </c>
      <c r="D79" s="122" t="s">
        <v>491</v>
      </c>
      <c r="E79" s="122" t="s">
        <v>682</v>
      </c>
      <c r="F79" s="122" t="s">
        <v>487</v>
      </c>
      <c r="G79" s="124">
        <v>1</v>
      </c>
      <c r="H79" s="121" t="s">
        <v>564</v>
      </c>
      <c r="I79" s="122" t="s">
        <v>490</v>
      </c>
      <c r="J79" s="122" t="s">
        <v>683</v>
      </c>
    </row>
    <row r="80" ht="52.5" customHeight="1" spans="1:10">
      <c r="A80" s="122" t="s">
        <v>423</v>
      </c>
      <c r="B80" s="122" t="s">
        <v>681</v>
      </c>
      <c r="C80" s="122" t="s">
        <v>494</v>
      </c>
      <c r="D80" s="122" t="s">
        <v>495</v>
      </c>
      <c r="E80" s="122" t="s">
        <v>684</v>
      </c>
      <c r="F80" s="122" t="s">
        <v>487</v>
      </c>
      <c r="G80" s="121" t="s">
        <v>685</v>
      </c>
      <c r="H80" s="121"/>
      <c r="I80" s="122" t="s">
        <v>530</v>
      </c>
      <c r="J80" s="122" t="s">
        <v>686</v>
      </c>
    </row>
    <row r="81" ht="52.5" customHeight="1" spans="1:10">
      <c r="A81" s="122" t="s">
        <v>423</v>
      </c>
      <c r="B81" s="122" t="s">
        <v>681</v>
      </c>
      <c r="C81" s="122" t="s">
        <v>504</v>
      </c>
      <c r="D81" s="122" t="s">
        <v>505</v>
      </c>
      <c r="E81" s="122" t="s">
        <v>687</v>
      </c>
      <c r="F81" s="122" t="s">
        <v>507</v>
      </c>
      <c r="G81" s="121" t="s">
        <v>688</v>
      </c>
      <c r="H81" s="121" t="s">
        <v>689</v>
      </c>
      <c r="I81" s="122" t="s">
        <v>490</v>
      </c>
      <c r="J81" s="122" t="s">
        <v>690</v>
      </c>
    </row>
    <row r="82" ht="52.5" customHeight="1" spans="1:10">
      <c r="A82" s="122" t="s">
        <v>460</v>
      </c>
      <c r="B82" s="122" t="s">
        <v>691</v>
      </c>
      <c r="C82" s="122" t="s">
        <v>484</v>
      </c>
      <c r="D82" s="122" t="s">
        <v>485</v>
      </c>
      <c r="E82" s="122" t="s">
        <v>692</v>
      </c>
      <c r="F82" s="122" t="s">
        <v>497</v>
      </c>
      <c r="G82" s="121" t="s">
        <v>693</v>
      </c>
      <c r="H82" s="121" t="s">
        <v>536</v>
      </c>
      <c r="I82" s="122" t="s">
        <v>490</v>
      </c>
      <c r="J82" s="122" t="s">
        <v>692</v>
      </c>
    </row>
    <row r="83" ht="52.5" customHeight="1" spans="1:10">
      <c r="A83" s="122" t="s">
        <v>460</v>
      </c>
      <c r="B83" s="122" t="s">
        <v>691</v>
      </c>
      <c r="C83" s="122" t="s">
        <v>484</v>
      </c>
      <c r="D83" s="122" t="s">
        <v>515</v>
      </c>
      <c r="E83" s="122" t="s">
        <v>577</v>
      </c>
      <c r="F83" s="122" t="s">
        <v>487</v>
      </c>
      <c r="G83" s="121" t="s">
        <v>488</v>
      </c>
      <c r="H83" s="121" t="s">
        <v>493</v>
      </c>
      <c r="I83" s="122" t="s">
        <v>490</v>
      </c>
      <c r="J83" s="122" t="s">
        <v>577</v>
      </c>
    </row>
    <row r="84" ht="52.5" customHeight="1" spans="1:10">
      <c r="A84" s="122" t="s">
        <v>460</v>
      </c>
      <c r="B84" s="122" t="s">
        <v>691</v>
      </c>
      <c r="C84" s="122" t="s">
        <v>484</v>
      </c>
      <c r="D84" s="122" t="s">
        <v>491</v>
      </c>
      <c r="E84" s="122" t="s">
        <v>579</v>
      </c>
      <c r="F84" s="122" t="s">
        <v>487</v>
      </c>
      <c r="G84" s="121" t="s">
        <v>488</v>
      </c>
      <c r="H84" s="121" t="s">
        <v>493</v>
      </c>
      <c r="I84" s="122" t="s">
        <v>490</v>
      </c>
      <c r="J84" s="122" t="s">
        <v>694</v>
      </c>
    </row>
    <row r="85" ht="52.5" customHeight="1" spans="1:10">
      <c r="A85" s="122" t="s">
        <v>460</v>
      </c>
      <c r="B85" s="122" t="s">
        <v>691</v>
      </c>
      <c r="C85" s="122" t="s">
        <v>494</v>
      </c>
      <c r="D85" s="122" t="s">
        <v>495</v>
      </c>
      <c r="E85" s="122" t="s">
        <v>528</v>
      </c>
      <c r="F85" s="122" t="s">
        <v>487</v>
      </c>
      <c r="G85" s="121" t="s">
        <v>529</v>
      </c>
      <c r="H85" s="121"/>
      <c r="I85" s="122" t="s">
        <v>530</v>
      </c>
      <c r="J85" s="122" t="s">
        <v>599</v>
      </c>
    </row>
    <row r="86" ht="52.5" customHeight="1" spans="1:10">
      <c r="A86" s="122" t="s">
        <v>460</v>
      </c>
      <c r="B86" s="122" t="s">
        <v>691</v>
      </c>
      <c r="C86" s="122" t="s">
        <v>494</v>
      </c>
      <c r="D86" s="122" t="s">
        <v>498</v>
      </c>
      <c r="E86" s="122" t="s">
        <v>695</v>
      </c>
      <c r="F86" s="122" t="s">
        <v>487</v>
      </c>
      <c r="G86" s="121" t="s">
        <v>488</v>
      </c>
      <c r="H86" s="121" t="s">
        <v>493</v>
      </c>
      <c r="I86" s="122" t="s">
        <v>490</v>
      </c>
      <c r="J86" s="122" t="s">
        <v>695</v>
      </c>
    </row>
    <row r="87" ht="52.5" customHeight="1" spans="1:10">
      <c r="A87" s="122" t="s">
        <v>460</v>
      </c>
      <c r="B87" s="122" t="s">
        <v>691</v>
      </c>
      <c r="C87" s="122" t="s">
        <v>501</v>
      </c>
      <c r="D87" s="122" t="s">
        <v>502</v>
      </c>
      <c r="E87" s="122" t="s">
        <v>532</v>
      </c>
      <c r="F87" s="122" t="s">
        <v>497</v>
      </c>
      <c r="G87" s="121" t="s">
        <v>521</v>
      </c>
      <c r="H87" s="121" t="s">
        <v>493</v>
      </c>
      <c r="I87" s="122" t="s">
        <v>490</v>
      </c>
      <c r="J87" s="122" t="s">
        <v>532</v>
      </c>
    </row>
    <row r="88" ht="52.5" customHeight="1" spans="1:10">
      <c r="A88" s="122" t="s">
        <v>429</v>
      </c>
      <c r="B88" s="122" t="s">
        <v>696</v>
      </c>
      <c r="C88" s="122" t="s">
        <v>484</v>
      </c>
      <c r="D88" s="122" t="s">
        <v>485</v>
      </c>
      <c r="E88" s="122" t="s">
        <v>697</v>
      </c>
      <c r="F88" s="122" t="s">
        <v>487</v>
      </c>
      <c r="G88" s="121" t="s">
        <v>698</v>
      </c>
      <c r="H88" s="121" t="s">
        <v>689</v>
      </c>
      <c r="I88" s="122" t="s">
        <v>490</v>
      </c>
      <c r="J88" s="122" t="s">
        <v>697</v>
      </c>
    </row>
    <row r="89" ht="52.5" customHeight="1" spans="1:10">
      <c r="A89" s="122" t="s">
        <v>429</v>
      </c>
      <c r="B89" s="122" t="s">
        <v>696</v>
      </c>
      <c r="C89" s="122" t="s">
        <v>484</v>
      </c>
      <c r="D89" s="122" t="s">
        <v>515</v>
      </c>
      <c r="E89" s="122" t="s">
        <v>699</v>
      </c>
      <c r="F89" s="122" t="s">
        <v>487</v>
      </c>
      <c r="G89" s="121" t="s">
        <v>488</v>
      </c>
      <c r="H89" s="121" t="s">
        <v>493</v>
      </c>
      <c r="I89" s="122" t="s">
        <v>490</v>
      </c>
      <c r="J89" s="122" t="s">
        <v>700</v>
      </c>
    </row>
    <row r="90" ht="52.5" customHeight="1" spans="1:10">
      <c r="A90" s="122" t="s">
        <v>429</v>
      </c>
      <c r="B90" s="122" t="s">
        <v>696</v>
      </c>
      <c r="C90" s="122" t="s">
        <v>484</v>
      </c>
      <c r="D90" s="122" t="s">
        <v>491</v>
      </c>
      <c r="E90" s="122" t="s">
        <v>701</v>
      </c>
      <c r="F90" s="122" t="s">
        <v>487</v>
      </c>
      <c r="G90" s="124">
        <v>1</v>
      </c>
      <c r="H90" s="121" t="s">
        <v>564</v>
      </c>
      <c r="I90" s="122" t="s">
        <v>490</v>
      </c>
      <c r="J90" s="122" t="s">
        <v>702</v>
      </c>
    </row>
    <row r="91" ht="52.5" customHeight="1" spans="1:10">
      <c r="A91" s="122" t="s">
        <v>429</v>
      </c>
      <c r="B91" s="122" t="s">
        <v>696</v>
      </c>
      <c r="C91" s="122" t="s">
        <v>494</v>
      </c>
      <c r="D91" s="122" t="s">
        <v>495</v>
      </c>
      <c r="E91" s="122" t="s">
        <v>703</v>
      </c>
      <c r="F91" s="122" t="s">
        <v>487</v>
      </c>
      <c r="G91" s="121" t="s">
        <v>521</v>
      </c>
      <c r="H91" s="121" t="s">
        <v>493</v>
      </c>
      <c r="I91" s="122" t="s">
        <v>490</v>
      </c>
      <c r="J91" s="122" t="s">
        <v>704</v>
      </c>
    </row>
    <row r="92" ht="52.5" customHeight="1" spans="1:10">
      <c r="A92" s="122" t="s">
        <v>429</v>
      </c>
      <c r="B92" s="122" t="s">
        <v>696</v>
      </c>
      <c r="C92" s="122" t="s">
        <v>501</v>
      </c>
      <c r="D92" s="122" t="s">
        <v>502</v>
      </c>
      <c r="E92" s="122" t="s">
        <v>553</v>
      </c>
      <c r="F92" s="122" t="s">
        <v>497</v>
      </c>
      <c r="G92" s="121" t="s">
        <v>521</v>
      </c>
      <c r="H92" s="121" t="s">
        <v>493</v>
      </c>
      <c r="I92" s="122" t="s">
        <v>490</v>
      </c>
      <c r="J92" s="122" t="s">
        <v>705</v>
      </c>
    </row>
    <row r="93" ht="52.5" customHeight="1" spans="1:10">
      <c r="A93" s="122" t="s">
        <v>419</v>
      </c>
      <c r="B93" s="122" t="s">
        <v>706</v>
      </c>
      <c r="C93" s="122" t="s">
        <v>484</v>
      </c>
      <c r="D93" s="122" t="s">
        <v>485</v>
      </c>
      <c r="E93" s="122" t="s">
        <v>707</v>
      </c>
      <c r="F93" s="122" t="s">
        <v>497</v>
      </c>
      <c r="G93" s="121" t="s">
        <v>708</v>
      </c>
      <c r="H93" s="121" t="s">
        <v>709</v>
      </c>
      <c r="I93" s="122" t="s">
        <v>490</v>
      </c>
      <c r="J93" s="122" t="s">
        <v>710</v>
      </c>
    </row>
    <row r="94" ht="52.5" customHeight="1" spans="1:10">
      <c r="A94" s="122" t="s">
        <v>419</v>
      </c>
      <c r="B94" s="122" t="s">
        <v>706</v>
      </c>
      <c r="C94" s="122" t="s">
        <v>484</v>
      </c>
      <c r="D94" s="122" t="s">
        <v>485</v>
      </c>
      <c r="E94" s="122" t="s">
        <v>711</v>
      </c>
      <c r="F94" s="122" t="s">
        <v>497</v>
      </c>
      <c r="G94" s="121" t="s">
        <v>712</v>
      </c>
      <c r="H94" s="121" t="s">
        <v>590</v>
      </c>
      <c r="I94" s="122" t="s">
        <v>490</v>
      </c>
      <c r="J94" s="122" t="s">
        <v>713</v>
      </c>
    </row>
    <row r="95" ht="52.5" customHeight="1" spans="1:10">
      <c r="A95" s="122" t="s">
        <v>419</v>
      </c>
      <c r="B95" s="122" t="s">
        <v>706</v>
      </c>
      <c r="C95" s="122" t="s">
        <v>484</v>
      </c>
      <c r="D95" s="122" t="s">
        <v>515</v>
      </c>
      <c r="E95" s="122" t="s">
        <v>577</v>
      </c>
      <c r="F95" s="122" t="s">
        <v>487</v>
      </c>
      <c r="G95" s="121" t="s">
        <v>488</v>
      </c>
      <c r="H95" s="121" t="s">
        <v>493</v>
      </c>
      <c r="I95" s="122" t="s">
        <v>490</v>
      </c>
      <c r="J95" s="122" t="s">
        <v>714</v>
      </c>
    </row>
    <row r="96" ht="52.5" customHeight="1" spans="1:10">
      <c r="A96" s="122" t="s">
        <v>419</v>
      </c>
      <c r="B96" s="122" t="s">
        <v>706</v>
      </c>
      <c r="C96" s="122" t="s">
        <v>484</v>
      </c>
      <c r="D96" s="122" t="s">
        <v>491</v>
      </c>
      <c r="E96" s="122" t="s">
        <v>579</v>
      </c>
      <c r="F96" s="122" t="s">
        <v>487</v>
      </c>
      <c r="G96" s="121" t="s">
        <v>488</v>
      </c>
      <c r="H96" s="121" t="s">
        <v>493</v>
      </c>
      <c r="I96" s="122" t="s">
        <v>490</v>
      </c>
      <c r="J96" s="122" t="s">
        <v>715</v>
      </c>
    </row>
    <row r="97" ht="52.5" customHeight="1" spans="1:10">
      <c r="A97" s="122" t="s">
        <v>419</v>
      </c>
      <c r="B97" s="122" t="s">
        <v>706</v>
      </c>
      <c r="C97" s="122" t="s">
        <v>494</v>
      </c>
      <c r="D97" s="122" t="s">
        <v>495</v>
      </c>
      <c r="E97" s="122" t="s">
        <v>528</v>
      </c>
      <c r="F97" s="122" t="s">
        <v>487</v>
      </c>
      <c r="G97" s="121" t="s">
        <v>529</v>
      </c>
      <c r="H97" s="121"/>
      <c r="I97" s="122" t="s">
        <v>530</v>
      </c>
      <c r="J97" s="122" t="s">
        <v>716</v>
      </c>
    </row>
    <row r="98" ht="52.5" customHeight="1" spans="1:10">
      <c r="A98" s="122" t="s">
        <v>419</v>
      </c>
      <c r="B98" s="122" t="s">
        <v>706</v>
      </c>
      <c r="C98" s="122" t="s">
        <v>494</v>
      </c>
      <c r="D98" s="122" t="s">
        <v>498</v>
      </c>
      <c r="E98" s="122" t="s">
        <v>717</v>
      </c>
      <c r="F98" s="122" t="s">
        <v>497</v>
      </c>
      <c r="G98" s="121" t="s">
        <v>718</v>
      </c>
      <c r="H98" s="121" t="s">
        <v>493</v>
      </c>
      <c r="I98" s="122" t="s">
        <v>490</v>
      </c>
      <c r="J98" s="122" t="s">
        <v>719</v>
      </c>
    </row>
    <row r="99" ht="52.5" customHeight="1" spans="1:10">
      <c r="A99" s="122" t="s">
        <v>419</v>
      </c>
      <c r="B99" s="122" t="s">
        <v>706</v>
      </c>
      <c r="C99" s="122" t="s">
        <v>501</v>
      </c>
      <c r="D99" s="122" t="s">
        <v>502</v>
      </c>
      <c r="E99" s="122" t="s">
        <v>532</v>
      </c>
      <c r="F99" s="122" t="s">
        <v>497</v>
      </c>
      <c r="G99" s="121" t="s">
        <v>521</v>
      </c>
      <c r="H99" s="121" t="s">
        <v>493</v>
      </c>
      <c r="I99" s="122" t="s">
        <v>490</v>
      </c>
      <c r="J99" s="122" t="s">
        <v>720</v>
      </c>
    </row>
    <row r="100" ht="52.5" customHeight="1" spans="1:10">
      <c r="A100" s="122" t="s">
        <v>403</v>
      </c>
      <c r="B100" s="122" t="s">
        <v>721</v>
      </c>
      <c r="C100" s="122" t="s">
        <v>484</v>
      </c>
      <c r="D100" s="122" t="s">
        <v>491</v>
      </c>
      <c r="E100" s="122" t="s">
        <v>722</v>
      </c>
      <c r="F100" s="122" t="s">
        <v>487</v>
      </c>
      <c r="G100" s="121" t="s">
        <v>488</v>
      </c>
      <c r="H100" s="121" t="s">
        <v>564</v>
      </c>
      <c r="I100" s="122" t="s">
        <v>490</v>
      </c>
      <c r="J100" s="122" t="s">
        <v>723</v>
      </c>
    </row>
    <row r="101" ht="52.5" customHeight="1" spans="1:10">
      <c r="A101" s="122" t="s">
        <v>403</v>
      </c>
      <c r="B101" s="122"/>
      <c r="C101" s="122" t="s">
        <v>494</v>
      </c>
      <c r="D101" s="122" t="s">
        <v>498</v>
      </c>
      <c r="E101" s="122" t="s">
        <v>648</v>
      </c>
      <c r="F101" s="122" t="s">
        <v>638</v>
      </c>
      <c r="G101" s="121" t="s">
        <v>649</v>
      </c>
      <c r="H101" s="121"/>
      <c r="I101" s="122" t="s">
        <v>530</v>
      </c>
      <c r="J101" s="122" t="s">
        <v>650</v>
      </c>
    </row>
    <row r="102" ht="261" customHeight="1" spans="1:10">
      <c r="A102" s="122" t="s">
        <v>403</v>
      </c>
      <c r="B102" s="122"/>
      <c r="C102" s="122" t="s">
        <v>501</v>
      </c>
      <c r="D102" s="122" t="s">
        <v>502</v>
      </c>
      <c r="E102" s="122" t="s">
        <v>641</v>
      </c>
      <c r="F102" s="122" t="s">
        <v>497</v>
      </c>
      <c r="G102" s="121" t="s">
        <v>642</v>
      </c>
      <c r="H102" s="121" t="s">
        <v>493</v>
      </c>
      <c r="I102" s="122" t="s">
        <v>490</v>
      </c>
      <c r="J102" s="122" t="s">
        <v>724</v>
      </c>
    </row>
    <row r="103" ht="52.5" customHeight="1" spans="1:10">
      <c r="A103" s="122" t="s">
        <v>439</v>
      </c>
      <c r="B103" s="122" t="s">
        <v>558</v>
      </c>
      <c r="C103" s="122" t="s">
        <v>484</v>
      </c>
      <c r="D103" s="122" t="s">
        <v>491</v>
      </c>
      <c r="E103" s="122" t="s">
        <v>559</v>
      </c>
      <c r="F103" s="122" t="s">
        <v>487</v>
      </c>
      <c r="G103" s="121" t="s">
        <v>488</v>
      </c>
      <c r="H103" s="121" t="s">
        <v>493</v>
      </c>
      <c r="I103" s="122" t="s">
        <v>490</v>
      </c>
      <c r="J103" s="122" t="s">
        <v>560</v>
      </c>
    </row>
    <row r="104" ht="52.5" customHeight="1" spans="1:10">
      <c r="A104" s="122" t="s">
        <v>439</v>
      </c>
      <c r="B104" s="122" t="s">
        <v>558</v>
      </c>
      <c r="C104" s="122" t="s">
        <v>494</v>
      </c>
      <c r="D104" s="122" t="s">
        <v>561</v>
      </c>
      <c r="E104" s="122" t="s">
        <v>562</v>
      </c>
      <c r="F104" s="122" t="s">
        <v>487</v>
      </c>
      <c r="G104" s="121" t="s">
        <v>563</v>
      </c>
      <c r="H104" s="121" t="s">
        <v>564</v>
      </c>
      <c r="I104" s="122" t="s">
        <v>490</v>
      </c>
      <c r="J104" s="122" t="s">
        <v>565</v>
      </c>
    </row>
    <row r="105" ht="52.5" customHeight="1" spans="1:10">
      <c r="A105" s="122" t="s">
        <v>439</v>
      </c>
      <c r="B105" s="122" t="s">
        <v>558</v>
      </c>
      <c r="C105" s="122" t="s">
        <v>504</v>
      </c>
      <c r="D105" s="122" t="s">
        <v>505</v>
      </c>
      <c r="E105" s="122" t="s">
        <v>566</v>
      </c>
      <c r="F105" s="122" t="s">
        <v>507</v>
      </c>
      <c r="G105" s="121" t="s">
        <v>488</v>
      </c>
      <c r="H105" s="121" t="s">
        <v>493</v>
      </c>
      <c r="I105" s="122" t="s">
        <v>490</v>
      </c>
      <c r="J105" s="122" t="s">
        <v>567</v>
      </c>
    </row>
    <row r="106" ht="60" customHeight="1" spans="1:10">
      <c r="A106" s="122" t="s">
        <v>454</v>
      </c>
      <c r="B106" s="122" t="s">
        <v>725</v>
      </c>
      <c r="C106" s="122" t="s">
        <v>484</v>
      </c>
      <c r="D106" s="122" t="s">
        <v>491</v>
      </c>
      <c r="E106" s="122" t="s">
        <v>726</v>
      </c>
      <c r="F106" s="122" t="s">
        <v>487</v>
      </c>
      <c r="G106" s="121" t="s">
        <v>727</v>
      </c>
      <c r="H106" s="121" t="s">
        <v>689</v>
      </c>
      <c r="I106" s="122" t="s">
        <v>490</v>
      </c>
      <c r="J106" s="122" t="s">
        <v>728</v>
      </c>
    </row>
    <row r="107" ht="60" customHeight="1" spans="1:10">
      <c r="A107" s="122" t="s">
        <v>454</v>
      </c>
      <c r="B107" s="122" t="s">
        <v>725</v>
      </c>
      <c r="C107" s="122" t="s">
        <v>494</v>
      </c>
      <c r="D107" s="122" t="s">
        <v>495</v>
      </c>
      <c r="E107" s="122" t="s">
        <v>729</v>
      </c>
      <c r="F107" s="122" t="s">
        <v>487</v>
      </c>
      <c r="G107" s="121" t="s">
        <v>730</v>
      </c>
      <c r="H107" s="121"/>
      <c r="I107" s="122" t="s">
        <v>530</v>
      </c>
      <c r="J107" s="122" t="s">
        <v>731</v>
      </c>
    </row>
    <row r="108" ht="60" customHeight="1" spans="1:10">
      <c r="A108" s="122" t="s">
        <v>454</v>
      </c>
      <c r="B108" s="122" t="s">
        <v>725</v>
      </c>
      <c r="C108" s="122" t="s">
        <v>501</v>
      </c>
      <c r="D108" s="122" t="s">
        <v>502</v>
      </c>
      <c r="E108" s="122" t="s">
        <v>502</v>
      </c>
      <c r="F108" s="122" t="s">
        <v>497</v>
      </c>
      <c r="G108" s="121" t="s">
        <v>573</v>
      </c>
      <c r="H108" s="121" t="s">
        <v>493</v>
      </c>
      <c r="I108" s="122" t="s">
        <v>490</v>
      </c>
      <c r="J108" s="122" t="s">
        <v>732</v>
      </c>
    </row>
    <row r="109" ht="52.5" customHeight="1" spans="1:10">
      <c r="A109" s="122" t="s">
        <v>405</v>
      </c>
      <c r="B109" s="122" t="s">
        <v>558</v>
      </c>
      <c r="C109" s="122" t="s">
        <v>484</v>
      </c>
      <c r="D109" s="122" t="s">
        <v>491</v>
      </c>
      <c r="E109" s="122" t="s">
        <v>559</v>
      </c>
      <c r="F109" s="122" t="s">
        <v>487</v>
      </c>
      <c r="G109" s="121" t="s">
        <v>488</v>
      </c>
      <c r="H109" s="121" t="s">
        <v>493</v>
      </c>
      <c r="I109" s="122" t="s">
        <v>490</v>
      </c>
      <c r="J109" s="122" t="s">
        <v>560</v>
      </c>
    </row>
    <row r="110" ht="52.5" customHeight="1" spans="1:10">
      <c r="A110" s="122" t="s">
        <v>405</v>
      </c>
      <c r="B110" s="122" t="s">
        <v>558</v>
      </c>
      <c r="C110" s="122" t="s">
        <v>494</v>
      </c>
      <c r="D110" s="122" t="s">
        <v>561</v>
      </c>
      <c r="E110" s="122" t="s">
        <v>562</v>
      </c>
      <c r="F110" s="122" t="s">
        <v>487</v>
      </c>
      <c r="G110" s="121" t="s">
        <v>563</v>
      </c>
      <c r="H110" s="121" t="s">
        <v>564</v>
      </c>
      <c r="I110" s="122" t="s">
        <v>490</v>
      </c>
      <c r="J110" s="122" t="s">
        <v>565</v>
      </c>
    </row>
    <row r="111" ht="52.5" customHeight="1" spans="1:10">
      <c r="A111" s="122" t="s">
        <v>405</v>
      </c>
      <c r="B111" s="122" t="s">
        <v>558</v>
      </c>
      <c r="C111" s="122" t="s">
        <v>501</v>
      </c>
      <c r="D111" s="122" t="s">
        <v>502</v>
      </c>
      <c r="E111" s="122" t="s">
        <v>733</v>
      </c>
      <c r="F111" s="122" t="s">
        <v>497</v>
      </c>
      <c r="G111" s="121" t="s">
        <v>521</v>
      </c>
      <c r="H111" s="121" t="s">
        <v>493</v>
      </c>
      <c r="I111" s="122" t="s">
        <v>490</v>
      </c>
      <c r="J111" s="122" t="s">
        <v>734</v>
      </c>
    </row>
    <row r="112" ht="52.5" customHeight="1" spans="1:10">
      <c r="A112" s="122" t="s">
        <v>405</v>
      </c>
      <c r="B112" s="122" t="s">
        <v>558</v>
      </c>
      <c r="C112" s="122" t="s">
        <v>504</v>
      </c>
      <c r="D112" s="122" t="s">
        <v>505</v>
      </c>
      <c r="E112" s="122" t="s">
        <v>566</v>
      </c>
      <c r="F112" s="122" t="s">
        <v>507</v>
      </c>
      <c r="G112" s="121" t="s">
        <v>488</v>
      </c>
      <c r="H112" s="121" t="s">
        <v>493</v>
      </c>
      <c r="I112" s="122" t="s">
        <v>490</v>
      </c>
      <c r="J112" s="122" t="s">
        <v>567</v>
      </c>
    </row>
    <row r="113" ht="52.5" customHeight="1" spans="1:10">
      <c r="A113" s="122" t="s">
        <v>433</v>
      </c>
      <c r="B113" s="122" t="s">
        <v>735</v>
      </c>
      <c r="C113" s="122" t="s">
        <v>484</v>
      </c>
      <c r="D113" s="122" t="s">
        <v>485</v>
      </c>
      <c r="E113" s="122" t="s">
        <v>736</v>
      </c>
      <c r="F113" s="122" t="s">
        <v>487</v>
      </c>
      <c r="G113" s="121" t="s">
        <v>89</v>
      </c>
      <c r="H113" s="121" t="s">
        <v>737</v>
      </c>
      <c r="I113" s="122" t="s">
        <v>490</v>
      </c>
      <c r="J113" s="122" t="s">
        <v>738</v>
      </c>
    </row>
    <row r="114" ht="52.5" customHeight="1" spans="1:10">
      <c r="A114" s="122" t="s">
        <v>433</v>
      </c>
      <c r="B114" s="122" t="s">
        <v>735</v>
      </c>
      <c r="C114" s="122" t="s">
        <v>484</v>
      </c>
      <c r="D114" s="122" t="s">
        <v>515</v>
      </c>
      <c r="E114" s="122" t="s">
        <v>538</v>
      </c>
      <c r="F114" s="122" t="s">
        <v>487</v>
      </c>
      <c r="G114" s="121" t="s">
        <v>488</v>
      </c>
      <c r="H114" s="121" t="s">
        <v>493</v>
      </c>
      <c r="I114" s="122" t="s">
        <v>490</v>
      </c>
      <c r="J114" s="122" t="s">
        <v>739</v>
      </c>
    </row>
    <row r="115" ht="52.5" customHeight="1" spans="1:10">
      <c r="A115" s="122" t="s">
        <v>433</v>
      </c>
      <c r="B115" s="122" t="s">
        <v>735</v>
      </c>
      <c r="C115" s="122" t="s">
        <v>484</v>
      </c>
      <c r="D115" s="122" t="s">
        <v>491</v>
      </c>
      <c r="E115" s="122" t="s">
        <v>740</v>
      </c>
      <c r="F115" s="122" t="s">
        <v>487</v>
      </c>
      <c r="G115" s="121" t="s">
        <v>488</v>
      </c>
      <c r="H115" s="121" t="s">
        <v>493</v>
      </c>
      <c r="I115" s="122" t="s">
        <v>490</v>
      </c>
      <c r="J115" s="122" t="s">
        <v>741</v>
      </c>
    </row>
    <row r="116" ht="52.5" customHeight="1" spans="1:10">
      <c r="A116" s="122" t="s">
        <v>433</v>
      </c>
      <c r="B116" s="122" t="s">
        <v>735</v>
      </c>
      <c r="C116" s="122" t="s">
        <v>494</v>
      </c>
      <c r="D116" s="122" t="s">
        <v>495</v>
      </c>
      <c r="E116" s="122" t="s">
        <v>742</v>
      </c>
      <c r="F116" s="122" t="s">
        <v>497</v>
      </c>
      <c r="G116" s="121" t="s">
        <v>529</v>
      </c>
      <c r="H116" s="121"/>
      <c r="I116" s="122" t="s">
        <v>530</v>
      </c>
      <c r="J116" s="122" t="s">
        <v>743</v>
      </c>
    </row>
    <row r="117" ht="52.5" customHeight="1" spans="1:10">
      <c r="A117" s="122" t="s">
        <v>433</v>
      </c>
      <c r="B117" s="122" t="s">
        <v>735</v>
      </c>
      <c r="C117" s="122" t="s">
        <v>501</v>
      </c>
      <c r="D117" s="122" t="s">
        <v>502</v>
      </c>
      <c r="E117" s="122" t="s">
        <v>502</v>
      </c>
      <c r="F117" s="122" t="s">
        <v>497</v>
      </c>
      <c r="G117" s="121" t="s">
        <v>521</v>
      </c>
      <c r="H117" s="121" t="s">
        <v>493</v>
      </c>
      <c r="I117" s="122" t="s">
        <v>490</v>
      </c>
      <c r="J117" s="122" t="s">
        <v>744</v>
      </c>
    </row>
    <row r="118" ht="52.5" customHeight="1" spans="1:10">
      <c r="A118" s="122" t="s">
        <v>433</v>
      </c>
      <c r="B118" s="122" t="s">
        <v>735</v>
      </c>
      <c r="C118" s="122" t="s">
        <v>504</v>
      </c>
      <c r="D118" s="122" t="s">
        <v>505</v>
      </c>
      <c r="E118" s="122" t="s">
        <v>745</v>
      </c>
      <c r="F118" s="122" t="s">
        <v>507</v>
      </c>
      <c r="G118" s="121" t="s">
        <v>746</v>
      </c>
      <c r="H118" s="121" t="s">
        <v>689</v>
      </c>
      <c r="I118" s="122" t="s">
        <v>490</v>
      </c>
      <c r="J118" s="122" t="s">
        <v>747</v>
      </c>
    </row>
    <row r="119" ht="52.5" customHeight="1" spans="1:10">
      <c r="A119" s="122" t="s">
        <v>401</v>
      </c>
      <c r="B119" s="122" t="s">
        <v>748</v>
      </c>
      <c r="C119" s="122" t="s">
        <v>484</v>
      </c>
      <c r="D119" s="122" t="s">
        <v>485</v>
      </c>
      <c r="E119" s="122" t="s">
        <v>749</v>
      </c>
      <c r="F119" s="122" t="s">
        <v>487</v>
      </c>
      <c r="G119" s="121" t="s">
        <v>186</v>
      </c>
      <c r="H119" s="121" t="s">
        <v>689</v>
      </c>
      <c r="I119" s="122" t="s">
        <v>490</v>
      </c>
      <c r="J119" s="122" t="s">
        <v>750</v>
      </c>
    </row>
    <row r="120" ht="52.5" customHeight="1" spans="1:10">
      <c r="A120" s="122" t="s">
        <v>401</v>
      </c>
      <c r="B120" s="122" t="s">
        <v>748</v>
      </c>
      <c r="C120" s="122" t="s">
        <v>494</v>
      </c>
      <c r="D120" s="122" t="s">
        <v>495</v>
      </c>
      <c r="E120" s="122" t="s">
        <v>751</v>
      </c>
      <c r="F120" s="122" t="s">
        <v>487</v>
      </c>
      <c r="G120" s="121" t="s">
        <v>752</v>
      </c>
      <c r="H120" s="121"/>
      <c r="I120" s="122" t="s">
        <v>530</v>
      </c>
      <c r="J120" s="122" t="s">
        <v>753</v>
      </c>
    </row>
    <row r="121" ht="52.5" customHeight="1" spans="1:10">
      <c r="A121" s="122" t="s">
        <v>401</v>
      </c>
      <c r="B121" s="122" t="s">
        <v>748</v>
      </c>
      <c r="C121" s="122" t="s">
        <v>504</v>
      </c>
      <c r="D121" s="122" t="s">
        <v>505</v>
      </c>
      <c r="E121" s="122" t="s">
        <v>754</v>
      </c>
      <c r="F121" s="122" t="s">
        <v>487</v>
      </c>
      <c r="G121" s="121" t="s">
        <v>755</v>
      </c>
      <c r="H121" s="121"/>
      <c r="I121" s="122" t="s">
        <v>530</v>
      </c>
      <c r="J121" s="122" t="s">
        <v>756</v>
      </c>
    </row>
    <row r="122" ht="52.5" customHeight="1" spans="1:10">
      <c r="A122" s="122" t="s">
        <v>385</v>
      </c>
      <c r="B122" s="122" t="s">
        <v>757</v>
      </c>
      <c r="C122" s="122" t="s">
        <v>484</v>
      </c>
      <c r="D122" s="122" t="s">
        <v>515</v>
      </c>
      <c r="E122" s="122" t="s">
        <v>547</v>
      </c>
      <c r="F122" s="122" t="s">
        <v>497</v>
      </c>
      <c r="G122" s="121" t="s">
        <v>758</v>
      </c>
      <c r="H122" s="121"/>
      <c r="I122" s="122" t="s">
        <v>530</v>
      </c>
      <c r="J122" s="122" t="s">
        <v>759</v>
      </c>
    </row>
    <row r="123" ht="52.5" customHeight="1" spans="1:10">
      <c r="A123" s="122" t="s">
        <v>385</v>
      </c>
      <c r="B123" s="122" t="s">
        <v>757</v>
      </c>
      <c r="C123" s="122" t="s">
        <v>494</v>
      </c>
      <c r="D123" s="122" t="s">
        <v>549</v>
      </c>
      <c r="E123" s="122" t="s">
        <v>550</v>
      </c>
      <c r="F123" s="122" t="s">
        <v>487</v>
      </c>
      <c r="G123" s="121" t="s">
        <v>551</v>
      </c>
      <c r="H123" s="121"/>
      <c r="I123" s="122" t="s">
        <v>530</v>
      </c>
      <c r="J123" s="122" t="s">
        <v>552</v>
      </c>
    </row>
    <row r="124" ht="52.5" customHeight="1" spans="1:10">
      <c r="A124" s="122" t="s">
        <v>385</v>
      </c>
      <c r="B124" s="122" t="s">
        <v>757</v>
      </c>
      <c r="C124" s="122" t="s">
        <v>501</v>
      </c>
      <c r="D124" s="122" t="s">
        <v>502</v>
      </c>
      <c r="E124" s="122" t="s">
        <v>553</v>
      </c>
      <c r="F124" s="122" t="s">
        <v>497</v>
      </c>
      <c r="G124" s="121" t="s">
        <v>521</v>
      </c>
      <c r="H124" s="121" t="s">
        <v>493</v>
      </c>
      <c r="I124" s="122" t="s">
        <v>490</v>
      </c>
      <c r="J124" s="122" t="s">
        <v>554</v>
      </c>
    </row>
    <row r="125" ht="52.5" customHeight="1" spans="1:10">
      <c r="A125" s="122" t="s">
        <v>379</v>
      </c>
      <c r="B125" s="122" t="s">
        <v>558</v>
      </c>
      <c r="C125" s="122" t="s">
        <v>484</v>
      </c>
      <c r="D125" s="122" t="s">
        <v>491</v>
      </c>
      <c r="E125" s="122" t="s">
        <v>559</v>
      </c>
      <c r="F125" s="122" t="s">
        <v>487</v>
      </c>
      <c r="G125" s="121" t="s">
        <v>488</v>
      </c>
      <c r="H125" s="121" t="s">
        <v>493</v>
      </c>
      <c r="I125" s="122" t="s">
        <v>490</v>
      </c>
      <c r="J125" s="122" t="s">
        <v>560</v>
      </c>
    </row>
    <row r="126" ht="52.5" customHeight="1" spans="1:10">
      <c r="A126" s="122" t="s">
        <v>379</v>
      </c>
      <c r="B126" s="122" t="s">
        <v>558</v>
      </c>
      <c r="C126" s="122" t="s">
        <v>494</v>
      </c>
      <c r="D126" s="122" t="s">
        <v>561</v>
      </c>
      <c r="E126" s="122" t="s">
        <v>562</v>
      </c>
      <c r="F126" s="122" t="s">
        <v>487</v>
      </c>
      <c r="G126" s="121" t="s">
        <v>563</v>
      </c>
      <c r="H126" s="121" t="s">
        <v>564</v>
      </c>
      <c r="I126" s="122" t="s">
        <v>490</v>
      </c>
      <c r="J126" s="122" t="s">
        <v>565</v>
      </c>
    </row>
    <row r="127" ht="52.5" customHeight="1" spans="1:10">
      <c r="A127" s="122" t="s">
        <v>379</v>
      </c>
      <c r="B127" s="122" t="s">
        <v>558</v>
      </c>
      <c r="C127" s="122" t="s">
        <v>504</v>
      </c>
      <c r="D127" s="122" t="s">
        <v>505</v>
      </c>
      <c r="E127" s="122" t="s">
        <v>566</v>
      </c>
      <c r="F127" s="122" t="s">
        <v>507</v>
      </c>
      <c r="G127" s="121" t="s">
        <v>488</v>
      </c>
      <c r="H127" s="121" t="s">
        <v>493</v>
      </c>
      <c r="I127" s="122" t="s">
        <v>490</v>
      </c>
      <c r="J127" s="122" t="s">
        <v>567</v>
      </c>
    </row>
    <row r="128" ht="52.5" customHeight="1" spans="1:10">
      <c r="A128" s="122" t="s">
        <v>407</v>
      </c>
      <c r="B128" s="122" t="s">
        <v>558</v>
      </c>
      <c r="C128" s="122" t="s">
        <v>484</v>
      </c>
      <c r="D128" s="122" t="s">
        <v>491</v>
      </c>
      <c r="E128" s="122" t="s">
        <v>559</v>
      </c>
      <c r="F128" s="122" t="s">
        <v>487</v>
      </c>
      <c r="G128" s="121" t="s">
        <v>488</v>
      </c>
      <c r="H128" s="121" t="s">
        <v>493</v>
      </c>
      <c r="I128" s="122" t="s">
        <v>490</v>
      </c>
      <c r="J128" s="122" t="s">
        <v>560</v>
      </c>
    </row>
    <row r="129" ht="52.5" customHeight="1" spans="1:10">
      <c r="A129" s="122" t="s">
        <v>407</v>
      </c>
      <c r="B129" s="122" t="s">
        <v>558</v>
      </c>
      <c r="C129" s="122" t="s">
        <v>494</v>
      </c>
      <c r="D129" s="122" t="s">
        <v>561</v>
      </c>
      <c r="E129" s="122" t="s">
        <v>562</v>
      </c>
      <c r="F129" s="122" t="s">
        <v>487</v>
      </c>
      <c r="G129" s="121" t="s">
        <v>563</v>
      </c>
      <c r="H129" s="121" t="s">
        <v>564</v>
      </c>
      <c r="I129" s="122" t="s">
        <v>490</v>
      </c>
      <c r="J129" s="122" t="s">
        <v>565</v>
      </c>
    </row>
    <row r="130" ht="52.5" customHeight="1" spans="1:10">
      <c r="A130" s="122" t="s">
        <v>407</v>
      </c>
      <c r="B130" s="122" t="s">
        <v>558</v>
      </c>
      <c r="C130" s="122" t="s">
        <v>504</v>
      </c>
      <c r="D130" s="122" t="s">
        <v>505</v>
      </c>
      <c r="E130" s="122" t="s">
        <v>566</v>
      </c>
      <c r="F130" s="122" t="s">
        <v>507</v>
      </c>
      <c r="G130" s="121" t="s">
        <v>488</v>
      </c>
      <c r="H130" s="121" t="s">
        <v>493</v>
      </c>
      <c r="I130" s="122" t="s">
        <v>490</v>
      </c>
      <c r="J130" s="122" t="s">
        <v>567</v>
      </c>
    </row>
    <row r="131" ht="52.5" customHeight="1" spans="1:10">
      <c r="A131" s="122" t="s">
        <v>456</v>
      </c>
      <c r="B131" s="122" t="s">
        <v>748</v>
      </c>
      <c r="C131" s="122" t="s">
        <v>484</v>
      </c>
      <c r="D131" s="122" t="s">
        <v>491</v>
      </c>
      <c r="E131" s="122" t="s">
        <v>760</v>
      </c>
      <c r="F131" s="122" t="s">
        <v>497</v>
      </c>
      <c r="G131" s="121" t="s">
        <v>524</v>
      </c>
      <c r="H131" s="121" t="s">
        <v>493</v>
      </c>
      <c r="I131" s="122" t="s">
        <v>490</v>
      </c>
      <c r="J131" s="122" t="s">
        <v>761</v>
      </c>
    </row>
    <row r="132" ht="79" customHeight="1" spans="1:10">
      <c r="A132" s="122" t="s">
        <v>456</v>
      </c>
      <c r="B132" s="122" t="s">
        <v>748</v>
      </c>
      <c r="C132" s="122" t="s">
        <v>494</v>
      </c>
      <c r="D132" s="122" t="s">
        <v>495</v>
      </c>
      <c r="E132" s="122" t="s">
        <v>762</v>
      </c>
      <c r="F132" s="122" t="s">
        <v>487</v>
      </c>
      <c r="G132" s="121" t="s">
        <v>752</v>
      </c>
      <c r="H132" s="121"/>
      <c r="I132" s="122" t="s">
        <v>530</v>
      </c>
      <c r="J132" s="122" t="s">
        <v>763</v>
      </c>
    </row>
    <row r="133" ht="52.5" customHeight="1" spans="1:10">
      <c r="A133" s="122" t="s">
        <v>456</v>
      </c>
      <c r="B133" s="122" t="s">
        <v>748</v>
      </c>
      <c r="C133" s="122" t="s">
        <v>504</v>
      </c>
      <c r="D133" s="122" t="s">
        <v>505</v>
      </c>
      <c r="E133" s="122" t="s">
        <v>764</v>
      </c>
      <c r="F133" s="122" t="s">
        <v>487</v>
      </c>
      <c r="G133" s="121" t="s">
        <v>765</v>
      </c>
      <c r="H133" s="121"/>
      <c r="I133" s="122" t="s">
        <v>530</v>
      </c>
      <c r="J133" s="122" t="s">
        <v>766</v>
      </c>
    </row>
    <row r="134" ht="52.5" customHeight="1" spans="1:10">
      <c r="A134" s="122" t="s">
        <v>431</v>
      </c>
      <c r="B134" s="122" t="s">
        <v>767</v>
      </c>
      <c r="C134" s="122" t="s">
        <v>484</v>
      </c>
      <c r="D134" s="122" t="s">
        <v>485</v>
      </c>
      <c r="E134" s="122" t="s">
        <v>768</v>
      </c>
      <c r="F134" s="122" t="s">
        <v>487</v>
      </c>
      <c r="G134" s="121" t="s">
        <v>93</v>
      </c>
      <c r="H134" s="121" t="s">
        <v>672</v>
      </c>
      <c r="I134" s="122" t="s">
        <v>490</v>
      </c>
      <c r="J134" s="122" t="s">
        <v>769</v>
      </c>
    </row>
    <row r="135" ht="52.5" customHeight="1" spans="1:10">
      <c r="A135" s="122" t="s">
        <v>431</v>
      </c>
      <c r="B135" s="122" t="s">
        <v>767</v>
      </c>
      <c r="C135" s="122" t="s">
        <v>484</v>
      </c>
      <c r="D135" s="122" t="s">
        <v>485</v>
      </c>
      <c r="E135" s="122" t="s">
        <v>770</v>
      </c>
      <c r="F135" s="122" t="s">
        <v>487</v>
      </c>
      <c r="G135" s="121" t="s">
        <v>88</v>
      </c>
      <c r="H135" s="121" t="s">
        <v>771</v>
      </c>
      <c r="I135" s="122" t="s">
        <v>490</v>
      </c>
      <c r="J135" s="122" t="s">
        <v>772</v>
      </c>
    </row>
    <row r="136" ht="52.5" customHeight="1" spans="1:10">
      <c r="A136" s="122" t="s">
        <v>431</v>
      </c>
      <c r="B136" s="122" t="s">
        <v>767</v>
      </c>
      <c r="C136" s="122" t="s">
        <v>484</v>
      </c>
      <c r="D136" s="122" t="s">
        <v>515</v>
      </c>
      <c r="E136" s="122" t="s">
        <v>773</v>
      </c>
      <c r="F136" s="122" t="s">
        <v>487</v>
      </c>
      <c r="G136" s="121" t="s">
        <v>488</v>
      </c>
      <c r="H136" s="121" t="s">
        <v>493</v>
      </c>
      <c r="I136" s="122" t="s">
        <v>490</v>
      </c>
      <c r="J136" s="122" t="s">
        <v>774</v>
      </c>
    </row>
    <row r="137" ht="52.5" customHeight="1" spans="1:10">
      <c r="A137" s="122" t="s">
        <v>431</v>
      </c>
      <c r="B137" s="122" t="s">
        <v>767</v>
      </c>
      <c r="C137" s="122" t="s">
        <v>484</v>
      </c>
      <c r="D137" s="122" t="s">
        <v>491</v>
      </c>
      <c r="E137" s="122" t="s">
        <v>740</v>
      </c>
      <c r="F137" s="122" t="s">
        <v>487</v>
      </c>
      <c r="G137" s="121" t="s">
        <v>488</v>
      </c>
      <c r="H137" s="121" t="s">
        <v>493</v>
      </c>
      <c r="I137" s="122" t="s">
        <v>490</v>
      </c>
      <c r="J137" s="122" t="s">
        <v>694</v>
      </c>
    </row>
    <row r="138" ht="52.5" customHeight="1" spans="1:10">
      <c r="A138" s="122" t="s">
        <v>431</v>
      </c>
      <c r="B138" s="122" t="s">
        <v>767</v>
      </c>
      <c r="C138" s="122" t="s">
        <v>494</v>
      </c>
      <c r="D138" s="122" t="s">
        <v>495</v>
      </c>
      <c r="E138" s="122" t="s">
        <v>775</v>
      </c>
      <c r="F138" s="122" t="s">
        <v>497</v>
      </c>
      <c r="G138" s="121" t="s">
        <v>529</v>
      </c>
      <c r="H138" s="121"/>
      <c r="I138" s="122" t="s">
        <v>530</v>
      </c>
      <c r="J138" s="122" t="s">
        <v>776</v>
      </c>
    </row>
    <row r="139" ht="52.5" customHeight="1" spans="1:10">
      <c r="A139" s="122" t="s">
        <v>431</v>
      </c>
      <c r="B139" s="122" t="s">
        <v>767</v>
      </c>
      <c r="C139" s="122" t="s">
        <v>501</v>
      </c>
      <c r="D139" s="122" t="s">
        <v>502</v>
      </c>
      <c r="E139" s="122" t="s">
        <v>532</v>
      </c>
      <c r="F139" s="122" t="s">
        <v>497</v>
      </c>
      <c r="G139" s="121" t="s">
        <v>521</v>
      </c>
      <c r="H139" s="121" t="s">
        <v>493</v>
      </c>
      <c r="I139" s="122" t="s">
        <v>490</v>
      </c>
      <c r="J139" s="122" t="s">
        <v>777</v>
      </c>
    </row>
    <row r="140" ht="52.5" customHeight="1" spans="1:10">
      <c r="A140" s="122" t="s">
        <v>437</v>
      </c>
      <c r="B140" s="122" t="s">
        <v>778</v>
      </c>
      <c r="C140" s="122" t="s">
        <v>484</v>
      </c>
      <c r="D140" s="122" t="s">
        <v>485</v>
      </c>
      <c r="E140" s="122" t="s">
        <v>779</v>
      </c>
      <c r="F140" s="122" t="s">
        <v>487</v>
      </c>
      <c r="G140" s="121" t="s">
        <v>780</v>
      </c>
      <c r="H140" s="121" t="s">
        <v>781</v>
      </c>
      <c r="I140" s="122" t="s">
        <v>490</v>
      </c>
      <c r="J140" s="122" t="s">
        <v>782</v>
      </c>
    </row>
    <row r="141" ht="52.5" customHeight="1" spans="1:10">
      <c r="A141" s="122" t="s">
        <v>437</v>
      </c>
      <c r="B141" s="122" t="s">
        <v>778</v>
      </c>
      <c r="C141" s="122" t="s">
        <v>484</v>
      </c>
      <c r="D141" s="122" t="s">
        <v>515</v>
      </c>
      <c r="E141" s="122" t="s">
        <v>577</v>
      </c>
      <c r="F141" s="122" t="s">
        <v>497</v>
      </c>
      <c r="G141" s="121" t="s">
        <v>521</v>
      </c>
      <c r="H141" s="121" t="s">
        <v>493</v>
      </c>
      <c r="I141" s="122" t="s">
        <v>490</v>
      </c>
      <c r="J141" s="122" t="s">
        <v>783</v>
      </c>
    </row>
    <row r="142" ht="52.5" customHeight="1" spans="1:10">
      <c r="A142" s="122" t="s">
        <v>437</v>
      </c>
      <c r="B142" s="122" t="s">
        <v>778</v>
      </c>
      <c r="C142" s="122" t="s">
        <v>484</v>
      </c>
      <c r="D142" s="122" t="s">
        <v>491</v>
      </c>
      <c r="E142" s="122" t="s">
        <v>784</v>
      </c>
      <c r="F142" s="122" t="s">
        <v>497</v>
      </c>
      <c r="G142" s="121" t="s">
        <v>521</v>
      </c>
      <c r="H142" s="121" t="s">
        <v>493</v>
      </c>
      <c r="I142" s="122" t="s">
        <v>490</v>
      </c>
      <c r="J142" s="122" t="s">
        <v>785</v>
      </c>
    </row>
    <row r="143" ht="52.5" customHeight="1" spans="1:10">
      <c r="A143" s="122" t="s">
        <v>437</v>
      </c>
      <c r="B143" s="122" t="s">
        <v>778</v>
      </c>
      <c r="C143" s="122" t="s">
        <v>494</v>
      </c>
      <c r="D143" s="122" t="s">
        <v>495</v>
      </c>
      <c r="E143" s="122" t="s">
        <v>775</v>
      </c>
      <c r="F143" s="122" t="s">
        <v>487</v>
      </c>
      <c r="G143" s="121" t="s">
        <v>786</v>
      </c>
      <c r="H143" s="121"/>
      <c r="I143" s="122" t="s">
        <v>530</v>
      </c>
      <c r="J143" s="122" t="s">
        <v>787</v>
      </c>
    </row>
    <row r="144" ht="52.5" customHeight="1" spans="1:10">
      <c r="A144" s="122" t="s">
        <v>437</v>
      </c>
      <c r="B144" s="122" t="s">
        <v>778</v>
      </c>
      <c r="C144" s="122" t="s">
        <v>494</v>
      </c>
      <c r="D144" s="122" t="s">
        <v>498</v>
      </c>
      <c r="E144" s="122" t="s">
        <v>788</v>
      </c>
      <c r="F144" s="122" t="s">
        <v>487</v>
      </c>
      <c r="G144" s="121" t="s">
        <v>789</v>
      </c>
      <c r="H144" s="121"/>
      <c r="I144" s="122" t="s">
        <v>530</v>
      </c>
      <c r="J144" s="122" t="s">
        <v>790</v>
      </c>
    </row>
    <row r="145" ht="52.5" customHeight="1" spans="1:10">
      <c r="A145" s="122" t="s">
        <v>437</v>
      </c>
      <c r="B145" s="122" t="s">
        <v>778</v>
      </c>
      <c r="C145" s="122" t="s">
        <v>501</v>
      </c>
      <c r="D145" s="122" t="s">
        <v>502</v>
      </c>
      <c r="E145" s="122" t="s">
        <v>791</v>
      </c>
      <c r="F145" s="122" t="s">
        <v>497</v>
      </c>
      <c r="G145" s="121" t="s">
        <v>521</v>
      </c>
      <c r="H145" s="121" t="s">
        <v>493</v>
      </c>
      <c r="I145" s="122" t="s">
        <v>490</v>
      </c>
      <c r="J145" s="122" t="s">
        <v>792</v>
      </c>
    </row>
    <row r="146" ht="52.5" customHeight="1" spans="1:10">
      <c r="A146" s="122" t="s">
        <v>427</v>
      </c>
      <c r="B146" s="122" t="s">
        <v>793</v>
      </c>
      <c r="C146" s="122" t="s">
        <v>484</v>
      </c>
      <c r="D146" s="122" t="s">
        <v>485</v>
      </c>
      <c r="E146" s="122" t="s">
        <v>569</v>
      </c>
      <c r="F146" s="122" t="s">
        <v>497</v>
      </c>
      <c r="G146" s="121" t="s">
        <v>570</v>
      </c>
      <c r="H146" s="121" t="s">
        <v>493</v>
      </c>
      <c r="I146" s="122" t="s">
        <v>490</v>
      </c>
      <c r="J146" s="122" t="s">
        <v>794</v>
      </c>
    </row>
    <row r="147" ht="52.5" customHeight="1" spans="1:10">
      <c r="A147" s="122" t="s">
        <v>427</v>
      </c>
      <c r="B147" s="122" t="s">
        <v>793</v>
      </c>
      <c r="C147" s="122" t="s">
        <v>484</v>
      </c>
      <c r="D147" s="122" t="s">
        <v>485</v>
      </c>
      <c r="E147" s="122" t="s">
        <v>795</v>
      </c>
      <c r="F147" s="122" t="s">
        <v>487</v>
      </c>
      <c r="G147" s="121" t="s">
        <v>229</v>
      </c>
      <c r="H147" s="121" t="s">
        <v>796</v>
      </c>
      <c r="I147" s="122" t="s">
        <v>490</v>
      </c>
      <c r="J147" s="122" t="s">
        <v>797</v>
      </c>
    </row>
    <row r="148" ht="52.5" customHeight="1" spans="1:10">
      <c r="A148" s="122" t="s">
        <v>427</v>
      </c>
      <c r="B148" s="122" t="s">
        <v>793</v>
      </c>
      <c r="C148" s="122" t="s">
        <v>484</v>
      </c>
      <c r="D148" s="122" t="s">
        <v>485</v>
      </c>
      <c r="E148" s="122" t="s">
        <v>798</v>
      </c>
      <c r="F148" s="122" t="s">
        <v>487</v>
      </c>
      <c r="G148" s="121" t="s">
        <v>88</v>
      </c>
      <c r="H148" s="121" t="s">
        <v>796</v>
      </c>
      <c r="I148" s="122" t="s">
        <v>490</v>
      </c>
      <c r="J148" s="122" t="s">
        <v>799</v>
      </c>
    </row>
    <row r="149" ht="52.5" customHeight="1" spans="1:10">
      <c r="A149" s="122" t="s">
        <v>427</v>
      </c>
      <c r="B149" s="122" t="s">
        <v>793</v>
      </c>
      <c r="C149" s="122" t="s">
        <v>484</v>
      </c>
      <c r="D149" s="122" t="s">
        <v>515</v>
      </c>
      <c r="E149" s="122" t="s">
        <v>577</v>
      </c>
      <c r="F149" s="122" t="s">
        <v>487</v>
      </c>
      <c r="G149" s="121" t="s">
        <v>488</v>
      </c>
      <c r="H149" s="121" t="s">
        <v>493</v>
      </c>
      <c r="I149" s="122" t="s">
        <v>490</v>
      </c>
      <c r="J149" s="122" t="s">
        <v>800</v>
      </c>
    </row>
    <row r="150" ht="52.5" customHeight="1" spans="1:10">
      <c r="A150" s="122" t="s">
        <v>427</v>
      </c>
      <c r="B150" s="122" t="s">
        <v>793</v>
      </c>
      <c r="C150" s="122" t="s">
        <v>484</v>
      </c>
      <c r="D150" s="122" t="s">
        <v>491</v>
      </c>
      <c r="E150" s="122" t="s">
        <v>579</v>
      </c>
      <c r="F150" s="122" t="s">
        <v>487</v>
      </c>
      <c r="G150" s="121" t="s">
        <v>488</v>
      </c>
      <c r="H150" s="121" t="s">
        <v>493</v>
      </c>
      <c r="I150" s="122" t="s">
        <v>490</v>
      </c>
      <c r="J150" s="122" t="s">
        <v>801</v>
      </c>
    </row>
    <row r="151" ht="52.5" customHeight="1" spans="1:10">
      <c r="A151" s="122" t="s">
        <v>427</v>
      </c>
      <c r="B151" s="122" t="s">
        <v>793</v>
      </c>
      <c r="C151" s="122" t="s">
        <v>494</v>
      </c>
      <c r="D151" s="122" t="s">
        <v>495</v>
      </c>
      <c r="E151" s="122" t="s">
        <v>528</v>
      </c>
      <c r="F151" s="122" t="s">
        <v>487</v>
      </c>
      <c r="G151" s="121" t="s">
        <v>529</v>
      </c>
      <c r="H151" s="121"/>
      <c r="I151" s="122" t="s">
        <v>530</v>
      </c>
      <c r="J151" s="122" t="s">
        <v>802</v>
      </c>
    </row>
    <row r="152" ht="52.5" customHeight="1" spans="1:10">
      <c r="A152" s="122" t="s">
        <v>427</v>
      </c>
      <c r="B152" s="122" t="s">
        <v>793</v>
      </c>
      <c r="C152" s="122" t="s">
        <v>494</v>
      </c>
      <c r="D152" s="122" t="s">
        <v>498</v>
      </c>
      <c r="E152" s="122" t="s">
        <v>582</v>
      </c>
      <c r="F152" s="122" t="s">
        <v>487</v>
      </c>
      <c r="G152" s="121" t="s">
        <v>488</v>
      </c>
      <c r="H152" s="121" t="s">
        <v>493</v>
      </c>
      <c r="I152" s="122" t="s">
        <v>490</v>
      </c>
      <c r="J152" s="122" t="s">
        <v>803</v>
      </c>
    </row>
    <row r="153" ht="52.5" customHeight="1" spans="1:10">
      <c r="A153" s="122" t="s">
        <v>427</v>
      </c>
      <c r="B153" s="122" t="s">
        <v>793</v>
      </c>
      <c r="C153" s="122" t="s">
        <v>494</v>
      </c>
      <c r="D153" s="122" t="s">
        <v>498</v>
      </c>
      <c r="E153" s="122" t="s">
        <v>584</v>
      </c>
      <c r="F153" s="122" t="s">
        <v>497</v>
      </c>
      <c r="G153" s="121" t="s">
        <v>524</v>
      </c>
      <c r="H153" s="121" t="s">
        <v>493</v>
      </c>
      <c r="I153" s="122" t="s">
        <v>490</v>
      </c>
      <c r="J153" s="122" t="s">
        <v>804</v>
      </c>
    </row>
    <row r="154" ht="52.5" customHeight="1" spans="1:10">
      <c r="A154" s="122" t="s">
        <v>427</v>
      </c>
      <c r="B154" s="122" t="s">
        <v>793</v>
      </c>
      <c r="C154" s="122" t="s">
        <v>501</v>
      </c>
      <c r="D154" s="122" t="s">
        <v>502</v>
      </c>
      <c r="E154" s="122" t="s">
        <v>532</v>
      </c>
      <c r="F154" s="122" t="s">
        <v>497</v>
      </c>
      <c r="G154" s="121" t="s">
        <v>521</v>
      </c>
      <c r="H154" s="121" t="s">
        <v>493</v>
      </c>
      <c r="I154" s="122" t="s">
        <v>490</v>
      </c>
      <c r="J154" s="122" t="s">
        <v>586</v>
      </c>
    </row>
    <row r="155" ht="52.5" customHeight="1" spans="1:10">
      <c r="A155" s="122" t="s">
        <v>389</v>
      </c>
      <c r="B155" s="122" t="s">
        <v>805</v>
      </c>
      <c r="C155" s="122" t="s">
        <v>484</v>
      </c>
      <c r="D155" s="122" t="s">
        <v>515</v>
      </c>
      <c r="E155" s="122" t="s">
        <v>806</v>
      </c>
      <c r="F155" s="122" t="s">
        <v>497</v>
      </c>
      <c r="G155" s="121" t="s">
        <v>521</v>
      </c>
      <c r="H155" s="121" t="s">
        <v>493</v>
      </c>
      <c r="I155" s="122" t="s">
        <v>490</v>
      </c>
      <c r="J155" s="122" t="s">
        <v>806</v>
      </c>
    </row>
    <row r="156" ht="52.5" customHeight="1" spans="1:10">
      <c r="A156" s="122" t="s">
        <v>389</v>
      </c>
      <c r="B156" s="122" t="s">
        <v>805</v>
      </c>
      <c r="C156" s="122" t="s">
        <v>484</v>
      </c>
      <c r="D156" s="122" t="s">
        <v>491</v>
      </c>
      <c r="E156" s="122" t="s">
        <v>807</v>
      </c>
      <c r="F156" s="122" t="s">
        <v>487</v>
      </c>
      <c r="G156" s="121" t="s">
        <v>87</v>
      </c>
      <c r="H156" s="121" t="s">
        <v>564</v>
      </c>
      <c r="I156" s="122" t="s">
        <v>490</v>
      </c>
      <c r="J156" s="122" t="s">
        <v>808</v>
      </c>
    </row>
    <row r="157" ht="52.5" customHeight="1" spans="1:10">
      <c r="A157" s="122" t="s">
        <v>389</v>
      </c>
      <c r="B157" s="122" t="s">
        <v>805</v>
      </c>
      <c r="C157" s="122" t="s">
        <v>494</v>
      </c>
      <c r="D157" s="122" t="s">
        <v>495</v>
      </c>
      <c r="E157" s="122" t="s">
        <v>809</v>
      </c>
      <c r="F157" s="122" t="s">
        <v>487</v>
      </c>
      <c r="G157" s="121" t="s">
        <v>521</v>
      </c>
      <c r="H157" s="121" t="s">
        <v>493</v>
      </c>
      <c r="I157" s="122" t="s">
        <v>490</v>
      </c>
      <c r="J157" s="122" t="s">
        <v>809</v>
      </c>
    </row>
    <row r="158" ht="52.5" customHeight="1" spans="1:10">
      <c r="A158" s="122" t="s">
        <v>389</v>
      </c>
      <c r="B158" s="122" t="s">
        <v>805</v>
      </c>
      <c r="C158" s="122" t="s">
        <v>501</v>
      </c>
      <c r="D158" s="122" t="s">
        <v>502</v>
      </c>
      <c r="E158" s="122" t="s">
        <v>810</v>
      </c>
      <c r="F158" s="122" t="s">
        <v>497</v>
      </c>
      <c r="G158" s="121" t="s">
        <v>521</v>
      </c>
      <c r="H158" s="121" t="s">
        <v>493</v>
      </c>
      <c r="I158" s="122" t="s">
        <v>490</v>
      </c>
      <c r="J158" s="122" t="s">
        <v>810</v>
      </c>
    </row>
    <row r="159" ht="81" customHeight="1" spans="1:10">
      <c r="A159" s="122" t="s">
        <v>393</v>
      </c>
      <c r="B159" s="122" t="s">
        <v>811</v>
      </c>
      <c r="C159" s="122" t="s">
        <v>484</v>
      </c>
      <c r="D159" s="122" t="s">
        <v>485</v>
      </c>
      <c r="E159" s="122" t="s">
        <v>812</v>
      </c>
      <c r="F159" s="122" t="s">
        <v>497</v>
      </c>
      <c r="G159" s="121" t="s">
        <v>661</v>
      </c>
      <c r="H159" s="121" t="s">
        <v>813</v>
      </c>
      <c r="I159" s="122" t="s">
        <v>490</v>
      </c>
      <c r="J159" s="122" t="s">
        <v>814</v>
      </c>
    </row>
    <row r="160" ht="81" customHeight="1" spans="1:10">
      <c r="A160" s="122" t="s">
        <v>393</v>
      </c>
      <c r="B160" s="122" t="s">
        <v>811</v>
      </c>
      <c r="C160" s="122" t="s">
        <v>484</v>
      </c>
      <c r="D160" s="122" t="s">
        <v>515</v>
      </c>
      <c r="E160" s="122" t="s">
        <v>815</v>
      </c>
      <c r="F160" s="122" t="s">
        <v>487</v>
      </c>
      <c r="G160" s="121" t="s">
        <v>488</v>
      </c>
      <c r="H160" s="121" t="s">
        <v>493</v>
      </c>
      <c r="I160" s="122" t="s">
        <v>490</v>
      </c>
      <c r="J160" s="122" t="s">
        <v>814</v>
      </c>
    </row>
    <row r="161" ht="81" customHeight="1" spans="1:10">
      <c r="A161" s="122" t="s">
        <v>393</v>
      </c>
      <c r="B161" s="122" t="s">
        <v>811</v>
      </c>
      <c r="C161" s="122" t="s">
        <v>484</v>
      </c>
      <c r="D161" s="122" t="s">
        <v>515</v>
      </c>
      <c r="E161" s="122" t="s">
        <v>816</v>
      </c>
      <c r="F161" s="122" t="s">
        <v>487</v>
      </c>
      <c r="G161" s="121" t="s">
        <v>488</v>
      </c>
      <c r="H161" s="121" t="s">
        <v>493</v>
      </c>
      <c r="I161" s="122" t="s">
        <v>490</v>
      </c>
      <c r="J161" s="122" t="s">
        <v>814</v>
      </c>
    </row>
    <row r="162" ht="81" customHeight="1" spans="1:10">
      <c r="A162" s="122" t="s">
        <v>393</v>
      </c>
      <c r="B162" s="122" t="s">
        <v>811</v>
      </c>
      <c r="C162" s="122" t="s">
        <v>484</v>
      </c>
      <c r="D162" s="122" t="s">
        <v>515</v>
      </c>
      <c r="E162" s="122" t="s">
        <v>817</v>
      </c>
      <c r="F162" s="122" t="s">
        <v>487</v>
      </c>
      <c r="G162" s="121" t="s">
        <v>488</v>
      </c>
      <c r="H162" s="121" t="s">
        <v>493</v>
      </c>
      <c r="I162" s="122" t="s">
        <v>490</v>
      </c>
      <c r="J162" s="122" t="s">
        <v>814</v>
      </c>
    </row>
    <row r="163" ht="81" customHeight="1" spans="1:10">
      <c r="A163" s="122" t="s">
        <v>393</v>
      </c>
      <c r="B163" s="122" t="s">
        <v>811</v>
      </c>
      <c r="C163" s="122" t="s">
        <v>484</v>
      </c>
      <c r="D163" s="122" t="s">
        <v>491</v>
      </c>
      <c r="E163" s="122" t="s">
        <v>818</v>
      </c>
      <c r="F163" s="122" t="s">
        <v>487</v>
      </c>
      <c r="G163" s="121" t="s">
        <v>819</v>
      </c>
      <c r="H163" s="121" t="s">
        <v>820</v>
      </c>
      <c r="I163" s="122" t="s">
        <v>490</v>
      </c>
      <c r="J163" s="122" t="s">
        <v>814</v>
      </c>
    </row>
    <row r="164" ht="81" customHeight="1" spans="1:10">
      <c r="A164" s="122" t="s">
        <v>393</v>
      </c>
      <c r="B164" s="122" t="s">
        <v>811</v>
      </c>
      <c r="C164" s="122" t="s">
        <v>484</v>
      </c>
      <c r="D164" s="122" t="s">
        <v>491</v>
      </c>
      <c r="E164" s="122" t="s">
        <v>821</v>
      </c>
      <c r="F164" s="122" t="s">
        <v>487</v>
      </c>
      <c r="G164" s="121" t="s">
        <v>488</v>
      </c>
      <c r="H164" s="121" t="s">
        <v>493</v>
      </c>
      <c r="I164" s="122" t="s">
        <v>490</v>
      </c>
      <c r="J164" s="122" t="s">
        <v>814</v>
      </c>
    </row>
    <row r="165" ht="81" customHeight="1" spans="1:10">
      <c r="A165" s="122" t="s">
        <v>393</v>
      </c>
      <c r="B165" s="122" t="s">
        <v>811</v>
      </c>
      <c r="C165" s="122" t="s">
        <v>494</v>
      </c>
      <c r="D165" s="122" t="s">
        <v>495</v>
      </c>
      <c r="E165" s="122" t="s">
        <v>822</v>
      </c>
      <c r="F165" s="122" t="s">
        <v>487</v>
      </c>
      <c r="G165" s="121" t="s">
        <v>823</v>
      </c>
      <c r="H165" s="121"/>
      <c r="I165" s="122" t="s">
        <v>530</v>
      </c>
      <c r="J165" s="122" t="s">
        <v>814</v>
      </c>
    </row>
    <row r="166" ht="81" customHeight="1" spans="1:10">
      <c r="A166" s="122" t="s">
        <v>393</v>
      </c>
      <c r="B166" s="122" t="s">
        <v>811</v>
      </c>
      <c r="C166" s="122" t="s">
        <v>494</v>
      </c>
      <c r="D166" s="122" t="s">
        <v>495</v>
      </c>
      <c r="E166" s="122" t="s">
        <v>824</v>
      </c>
      <c r="F166" s="122" t="s">
        <v>487</v>
      </c>
      <c r="G166" s="121" t="s">
        <v>825</v>
      </c>
      <c r="H166" s="121"/>
      <c r="I166" s="122" t="s">
        <v>530</v>
      </c>
      <c r="J166" s="122" t="s">
        <v>814</v>
      </c>
    </row>
    <row r="167" ht="81" customHeight="1" spans="1:10">
      <c r="A167" s="122" t="s">
        <v>393</v>
      </c>
      <c r="B167" s="122" t="s">
        <v>811</v>
      </c>
      <c r="C167" s="122" t="s">
        <v>494</v>
      </c>
      <c r="D167" s="122" t="s">
        <v>495</v>
      </c>
      <c r="E167" s="122" t="s">
        <v>826</v>
      </c>
      <c r="F167" s="122" t="s">
        <v>487</v>
      </c>
      <c r="G167" s="121" t="s">
        <v>827</v>
      </c>
      <c r="H167" s="121" t="s">
        <v>672</v>
      </c>
      <c r="I167" s="122" t="s">
        <v>490</v>
      </c>
      <c r="J167" s="122" t="s">
        <v>814</v>
      </c>
    </row>
    <row r="168" ht="81" customHeight="1" spans="1:10">
      <c r="A168" s="122" t="s">
        <v>393</v>
      </c>
      <c r="B168" s="122" t="s">
        <v>811</v>
      </c>
      <c r="C168" s="122" t="s">
        <v>494</v>
      </c>
      <c r="D168" s="122" t="s">
        <v>495</v>
      </c>
      <c r="E168" s="122" t="s">
        <v>828</v>
      </c>
      <c r="F168" s="122" t="s">
        <v>487</v>
      </c>
      <c r="G168" s="121" t="s">
        <v>829</v>
      </c>
      <c r="H168" s="121"/>
      <c r="I168" s="122" t="s">
        <v>530</v>
      </c>
      <c r="J168" s="122" t="s">
        <v>814</v>
      </c>
    </row>
    <row r="169" ht="81" customHeight="1" spans="1:10">
      <c r="A169" s="122" t="s">
        <v>393</v>
      </c>
      <c r="B169" s="122" t="s">
        <v>811</v>
      </c>
      <c r="C169" s="122" t="s">
        <v>494</v>
      </c>
      <c r="D169" s="122" t="s">
        <v>549</v>
      </c>
      <c r="E169" s="122" t="s">
        <v>830</v>
      </c>
      <c r="F169" s="122" t="s">
        <v>487</v>
      </c>
      <c r="G169" s="121" t="s">
        <v>831</v>
      </c>
      <c r="H169" s="121"/>
      <c r="I169" s="122" t="s">
        <v>530</v>
      </c>
      <c r="J169" s="122" t="s">
        <v>814</v>
      </c>
    </row>
    <row r="170" ht="81" customHeight="1" spans="1:10">
      <c r="A170" s="122" t="s">
        <v>393</v>
      </c>
      <c r="B170" s="122" t="s">
        <v>811</v>
      </c>
      <c r="C170" s="122" t="s">
        <v>501</v>
      </c>
      <c r="D170" s="122" t="s">
        <v>502</v>
      </c>
      <c r="E170" s="122" t="s">
        <v>832</v>
      </c>
      <c r="F170" s="122" t="s">
        <v>497</v>
      </c>
      <c r="G170" s="121" t="s">
        <v>524</v>
      </c>
      <c r="H170" s="121" t="s">
        <v>493</v>
      </c>
      <c r="I170" s="122" t="s">
        <v>490</v>
      </c>
      <c r="J170" s="122" t="s">
        <v>814</v>
      </c>
    </row>
    <row r="171" ht="52.5" customHeight="1" spans="1:10">
      <c r="A171" s="122" t="s">
        <v>399</v>
      </c>
      <c r="B171" s="122" t="s">
        <v>833</v>
      </c>
      <c r="C171" s="122" t="s">
        <v>484</v>
      </c>
      <c r="D171" s="122" t="s">
        <v>485</v>
      </c>
      <c r="E171" s="122" t="s">
        <v>834</v>
      </c>
      <c r="F171" s="122" t="s">
        <v>487</v>
      </c>
      <c r="G171" s="121" t="s">
        <v>488</v>
      </c>
      <c r="H171" s="121" t="s">
        <v>493</v>
      </c>
      <c r="I171" s="122" t="s">
        <v>490</v>
      </c>
      <c r="J171" s="122" t="s">
        <v>834</v>
      </c>
    </row>
    <row r="172" ht="52.5" customHeight="1" spans="1:10">
      <c r="A172" s="122" t="s">
        <v>399</v>
      </c>
      <c r="B172" s="122" t="s">
        <v>833</v>
      </c>
      <c r="C172" s="122" t="s">
        <v>484</v>
      </c>
      <c r="D172" s="122" t="s">
        <v>515</v>
      </c>
      <c r="E172" s="122" t="s">
        <v>835</v>
      </c>
      <c r="F172" s="122" t="s">
        <v>487</v>
      </c>
      <c r="G172" s="121" t="s">
        <v>488</v>
      </c>
      <c r="H172" s="121" t="s">
        <v>493</v>
      </c>
      <c r="I172" s="122" t="s">
        <v>490</v>
      </c>
      <c r="J172" s="122" t="s">
        <v>835</v>
      </c>
    </row>
    <row r="173" ht="52.5" customHeight="1" spans="1:10">
      <c r="A173" s="122" t="s">
        <v>399</v>
      </c>
      <c r="B173" s="122" t="s">
        <v>833</v>
      </c>
      <c r="C173" s="122" t="s">
        <v>494</v>
      </c>
      <c r="D173" s="122" t="s">
        <v>495</v>
      </c>
      <c r="E173" s="122" t="s">
        <v>836</v>
      </c>
      <c r="F173" s="122" t="s">
        <v>487</v>
      </c>
      <c r="G173" s="121" t="s">
        <v>488</v>
      </c>
      <c r="H173" s="121" t="s">
        <v>493</v>
      </c>
      <c r="I173" s="122" t="s">
        <v>490</v>
      </c>
      <c r="J173" s="122" t="s">
        <v>836</v>
      </c>
    </row>
    <row r="174" ht="52.5" customHeight="1" spans="1:10">
      <c r="A174" s="122" t="s">
        <v>399</v>
      </c>
      <c r="B174" s="122" t="s">
        <v>833</v>
      </c>
      <c r="C174" s="122" t="s">
        <v>501</v>
      </c>
      <c r="D174" s="122" t="s">
        <v>502</v>
      </c>
      <c r="E174" s="122" t="s">
        <v>837</v>
      </c>
      <c r="F174" s="122" t="s">
        <v>497</v>
      </c>
      <c r="G174" s="121" t="s">
        <v>521</v>
      </c>
      <c r="H174" s="121" t="s">
        <v>493</v>
      </c>
      <c r="I174" s="122" t="s">
        <v>490</v>
      </c>
      <c r="J174" s="122" t="s">
        <v>837</v>
      </c>
    </row>
    <row r="175" ht="52.5" customHeight="1" spans="1:10">
      <c r="A175" s="122" t="s">
        <v>448</v>
      </c>
      <c r="B175" s="122" t="s">
        <v>838</v>
      </c>
      <c r="C175" s="122" t="s">
        <v>484</v>
      </c>
      <c r="D175" s="122" t="s">
        <v>485</v>
      </c>
      <c r="E175" s="122" t="s">
        <v>839</v>
      </c>
      <c r="F175" s="122" t="s">
        <v>497</v>
      </c>
      <c r="G175" s="121" t="s">
        <v>488</v>
      </c>
      <c r="H175" s="121" t="s">
        <v>840</v>
      </c>
      <c r="I175" s="122" t="s">
        <v>490</v>
      </c>
      <c r="J175" s="122" t="s">
        <v>841</v>
      </c>
    </row>
    <row r="176" ht="52.5" customHeight="1" spans="1:10">
      <c r="A176" s="122" t="s">
        <v>448</v>
      </c>
      <c r="B176" s="122" t="s">
        <v>838</v>
      </c>
      <c r="C176" s="122" t="s">
        <v>484</v>
      </c>
      <c r="D176" s="122" t="s">
        <v>515</v>
      </c>
      <c r="E176" s="122" t="s">
        <v>577</v>
      </c>
      <c r="F176" s="122" t="s">
        <v>487</v>
      </c>
      <c r="G176" s="121" t="s">
        <v>488</v>
      </c>
      <c r="H176" s="121" t="s">
        <v>493</v>
      </c>
      <c r="I176" s="122" t="s">
        <v>490</v>
      </c>
      <c r="J176" s="122" t="s">
        <v>842</v>
      </c>
    </row>
    <row r="177" ht="52.5" customHeight="1" spans="1:10">
      <c r="A177" s="122" t="s">
        <v>448</v>
      </c>
      <c r="B177" s="122" t="s">
        <v>838</v>
      </c>
      <c r="C177" s="122" t="s">
        <v>484</v>
      </c>
      <c r="D177" s="122" t="s">
        <v>491</v>
      </c>
      <c r="E177" s="122" t="s">
        <v>579</v>
      </c>
      <c r="F177" s="122" t="s">
        <v>487</v>
      </c>
      <c r="G177" s="121" t="s">
        <v>488</v>
      </c>
      <c r="H177" s="121" t="s">
        <v>493</v>
      </c>
      <c r="I177" s="122" t="s">
        <v>490</v>
      </c>
      <c r="J177" s="122" t="s">
        <v>843</v>
      </c>
    </row>
    <row r="178" ht="52.5" customHeight="1" spans="1:10">
      <c r="A178" s="122" t="s">
        <v>448</v>
      </c>
      <c r="B178" s="122" t="s">
        <v>838</v>
      </c>
      <c r="C178" s="122" t="s">
        <v>494</v>
      </c>
      <c r="D178" s="122" t="s">
        <v>495</v>
      </c>
      <c r="E178" s="122" t="s">
        <v>844</v>
      </c>
      <c r="F178" s="122" t="s">
        <v>487</v>
      </c>
      <c r="G178" s="121" t="s">
        <v>529</v>
      </c>
      <c r="H178" s="121"/>
      <c r="I178" s="122" t="s">
        <v>530</v>
      </c>
      <c r="J178" s="122" t="s">
        <v>845</v>
      </c>
    </row>
    <row r="179" ht="52.5" customHeight="1" spans="1:10">
      <c r="A179" s="122" t="s">
        <v>448</v>
      </c>
      <c r="B179" s="122" t="s">
        <v>838</v>
      </c>
      <c r="C179" s="122" t="s">
        <v>494</v>
      </c>
      <c r="D179" s="122" t="s">
        <v>498</v>
      </c>
      <c r="E179" s="122" t="s">
        <v>582</v>
      </c>
      <c r="F179" s="122" t="s">
        <v>497</v>
      </c>
      <c r="G179" s="121" t="s">
        <v>524</v>
      </c>
      <c r="H179" s="121" t="s">
        <v>493</v>
      </c>
      <c r="I179" s="122" t="s">
        <v>490</v>
      </c>
      <c r="J179" s="122" t="s">
        <v>846</v>
      </c>
    </row>
    <row r="180" ht="52.5" customHeight="1" spans="1:10">
      <c r="A180" s="122" t="s">
        <v>448</v>
      </c>
      <c r="B180" s="122" t="s">
        <v>838</v>
      </c>
      <c r="C180" s="122" t="s">
        <v>494</v>
      </c>
      <c r="D180" s="122" t="s">
        <v>498</v>
      </c>
      <c r="E180" s="122" t="s">
        <v>847</v>
      </c>
      <c r="F180" s="122" t="s">
        <v>497</v>
      </c>
      <c r="G180" s="121" t="s">
        <v>521</v>
      </c>
      <c r="H180" s="121" t="s">
        <v>493</v>
      </c>
      <c r="I180" s="122" t="s">
        <v>490</v>
      </c>
      <c r="J180" s="122" t="s">
        <v>848</v>
      </c>
    </row>
    <row r="181" ht="52.5" customHeight="1" spans="1:10">
      <c r="A181" s="122" t="s">
        <v>448</v>
      </c>
      <c r="B181" s="122" t="s">
        <v>838</v>
      </c>
      <c r="C181" s="122" t="s">
        <v>501</v>
      </c>
      <c r="D181" s="122" t="s">
        <v>502</v>
      </c>
      <c r="E181" s="122" t="s">
        <v>532</v>
      </c>
      <c r="F181" s="122" t="s">
        <v>497</v>
      </c>
      <c r="G181" s="121" t="s">
        <v>521</v>
      </c>
      <c r="H181" s="121" t="s">
        <v>493</v>
      </c>
      <c r="I181" s="122" t="s">
        <v>490</v>
      </c>
      <c r="J181" s="122" t="s">
        <v>586</v>
      </c>
    </row>
    <row r="182" ht="52.5" customHeight="1" spans="1:10">
      <c r="A182" s="122" t="s">
        <v>409</v>
      </c>
      <c r="B182" s="122" t="s">
        <v>849</v>
      </c>
      <c r="C182" s="122" t="s">
        <v>484</v>
      </c>
      <c r="D182" s="122" t="s">
        <v>491</v>
      </c>
      <c r="E182" s="122" t="s">
        <v>722</v>
      </c>
      <c r="F182" s="122" t="s">
        <v>487</v>
      </c>
      <c r="G182" s="121" t="s">
        <v>488</v>
      </c>
      <c r="H182" s="121" t="s">
        <v>564</v>
      </c>
      <c r="I182" s="122" t="s">
        <v>490</v>
      </c>
      <c r="J182" s="122" t="s">
        <v>723</v>
      </c>
    </row>
    <row r="183" ht="52.5" customHeight="1" spans="1:10">
      <c r="A183" s="122" t="s">
        <v>409</v>
      </c>
      <c r="B183" s="122"/>
      <c r="C183" s="122" t="s">
        <v>494</v>
      </c>
      <c r="D183" s="122" t="s">
        <v>498</v>
      </c>
      <c r="E183" s="122" t="s">
        <v>648</v>
      </c>
      <c r="F183" s="122" t="s">
        <v>638</v>
      </c>
      <c r="G183" s="121" t="s">
        <v>649</v>
      </c>
      <c r="H183" s="121"/>
      <c r="I183" s="122" t="s">
        <v>530</v>
      </c>
      <c r="J183" s="122" t="s">
        <v>650</v>
      </c>
    </row>
    <row r="184" ht="247" customHeight="1" spans="1:10">
      <c r="A184" s="122" t="s">
        <v>409</v>
      </c>
      <c r="B184" s="122"/>
      <c r="C184" s="122" t="s">
        <v>501</v>
      </c>
      <c r="D184" s="122" t="s">
        <v>502</v>
      </c>
      <c r="E184" s="122" t="s">
        <v>641</v>
      </c>
      <c r="F184" s="122" t="s">
        <v>497</v>
      </c>
      <c r="G184" s="121" t="s">
        <v>642</v>
      </c>
      <c r="H184" s="121" t="s">
        <v>493</v>
      </c>
      <c r="I184" s="122" t="s">
        <v>490</v>
      </c>
      <c r="J184" s="122" t="s">
        <v>724</v>
      </c>
    </row>
    <row r="185" ht="52.5" customHeight="1" spans="1:10">
      <c r="A185" s="121" t="s">
        <v>74</v>
      </c>
      <c r="B185" s="125"/>
      <c r="C185" s="125"/>
      <c r="D185" s="125"/>
      <c r="E185" s="125"/>
      <c r="F185" s="125"/>
      <c r="G185" s="125"/>
      <c r="H185" s="125"/>
      <c r="I185" s="125"/>
      <c r="J185" s="125"/>
    </row>
    <row r="186" ht="52.5" customHeight="1" spans="1:10">
      <c r="A186" s="122" t="s">
        <v>466</v>
      </c>
      <c r="B186" s="122" t="s">
        <v>850</v>
      </c>
      <c r="C186" s="122" t="s">
        <v>484</v>
      </c>
      <c r="D186" s="122" t="s">
        <v>485</v>
      </c>
      <c r="E186" s="122" t="s">
        <v>851</v>
      </c>
      <c r="F186" s="122" t="s">
        <v>487</v>
      </c>
      <c r="G186" s="121" t="s">
        <v>88</v>
      </c>
      <c r="H186" s="121" t="s">
        <v>852</v>
      </c>
      <c r="I186" s="122" t="s">
        <v>490</v>
      </c>
      <c r="J186" s="122" t="s">
        <v>853</v>
      </c>
    </row>
    <row r="187" ht="52.5" customHeight="1" spans="1:10">
      <c r="A187" s="122" t="s">
        <v>466</v>
      </c>
      <c r="B187" s="122"/>
      <c r="C187" s="122" t="s">
        <v>484</v>
      </c>
      <c r="D187" s="122" t="s">
        <v>515</v>
      </c>
      <c r="E187" s="122" t="s">
        <v>577</v>
      </c>
      <c r="F187" s="122" t="s">
        <v>497</v>
      </c>
      <c r="G187" s="121" t="s">
        <v>524</v>
      </c>
      <c r="H187" s="121" t="s">
        <v>493</v>
      </c>
      <c r="I187" s="122" t="s">
        <v>490</v>
      </c>
      <c r="J187" s="122" t="s">
        <v>854</v>
      </c>
    </row>
    <row r="188" ht="52.5" customHeight="1" spans="1:10">
      <c r="A188" s="122" t="s">
        <v>466</v>
      </c>
      <c r="B188" s="122"/>
      <c r="C188" s="122" t="s">
        <v>484</v>
      </c>
      <c r="D188" s="122" t="s">
        <v>491</v>
      </c>
      <c r="E188" s="122" t="s">
        <v>540</v>
      </c>
      <c r="F188" s="122" t="s">
        <v>497</v>
      </c>
      <c r="G188" s="121" t="s">
        <v>524</v>
      </c>
      <c r="H188" s="121" t="s">
        <v>493</v>
      </c>
      <c r="I188" s="122" t="s">
        <v>490</v>
      </c>
      <c r="J188" s="122" t="s">
        <v>855</v>
      </c>
    </row>
    <row r="189" ht="52.5" customHeight="1" spans="1:10">
      <c r="A189" s="122" t="s">
        <v>466</v>
      </c>
      <c r="B189" s="122"/>
      <c r="C189" s="122" t="s">
        <v>494</v>
      </c>
      <c r="D189" s="122" t="s">
        <v>495</v>
      </c>
      <c r="E189" s="122" t="s">
        <v>856</v>
      </c>
      <c r="F189" s="122" t="s">
        <v>497</v>
      </c>
      <c r="G189" s="121" t="s">
        <v>521</v>
      </c>
      <c r="H189" s="121" t="s">
        <v>493</v>
      </c>
      <c r="I189" s="122" t="s">
        <v>490</v>
      </c>
      <c r="J189" s="122" t="s">
        <v>857</v>
      </c>
    </row>
    <row r="190" ht="52.5" customHeight="1" spans="1:10">
      <c r="A190" s="122" t="s">
        <v>466</v>
      </c>
      <c r="B190" s="122"/>
      <c r="C190" s="122" t="s">
        <v>494</v>
      </c>
      <c r="D190" s="122" t="s">
        <v>498</v>
      </c>
      <c r="E190" s="122" t="s">
        <v>584</v>
      </c>
      <c r="F190" s="122" t="s">
        <v>497</v>
      </c>
      <c r="G190" s="121" t="s">
        <v>521</v>
      </c>
      <c r="H190" s="121" t="s">
        <v>493</v>
      </c>
      <c r="I190" s="122" t="s">
        <v>490</v>
      </c>
      <c r="J190" s="122" t="s">
        <v>858</v>
      </c>
    </row>
    <row r="191" ht="52.5" customHeight="1" spans="1:10">
      <c r="A191" s="122" t="s">
        <v>466</v>
      </c>
      <c r="B191" s="122"/>
      <c r="C191" s="122" t="s">
        <v>501</v>
      </c>
      <c r="D191" s="122" t="s">
        <v>502</v>
      </c>
      <c r="E191" s="122" t="s">
        <v>553</v>
      </c>
      <c r="F191" s="122" t="s">
        <v>497</v>
      </c>
      <c r="G191" s="121" t="s">
        <v>521</v>
      </c>
      <c r="H191" s="121" t="s">
        <v>493</v>
      </c>
      <c r="I191" s="122" t="s">
        <v>490</v>
      </c>
      <c r="J191" s="122" t="s">
        <v>859</v>
      </c>
    </row>
    <row r="192" ht="52.5" customHeight="1" spans="1:10">
      <c r="A192" s="122" t="s">
        <v>470</v>
      </c>
      <c r="B192" s="122" t="s">
        <v>670</v>
      </c>
      <c r="C192" s="122" t="s">
        <v>484</v>
      </c>
      <c r="D192" s="122" t="s">
        <v>485</v>
      </c>
      <c r="E192" s="122" t="s">
        <v>671</v>
      </c>
      <c r="F192" s="122" t="s">
        <v>487</v>
      </c>
      <c r="G192" s="124">
        <v>1</v>
      </c>
      <c r="H192" s="121" t="s">
        <v>672</v>
      </c>
      <c r="I192" s="122" t="s">
        <v>490</v>
      </c>
      <c r="J192" s="122" t="s">
        <v>673</v>
      </c>
    </row>
    <row r="193" ht="52.5" customHeight="1" spans="1:10">
      <c r="A193" s="122" t="s">
        <v>470</v>
      </c>
      <c r="B193" s="122" t="s">
        <v>670</v>
      </c>
      <c r="C193" s="122" t="s">
        <v>484</v>
      </c>
      <c r="D193" s="122" t="s">
        <v>515</v>
      </c>
      <c r="E193" s="122" t="s">
        <v>860</v>
      </c>
      <c r="F193" s="122" t="s">
        <v>487</v>
      </c>
      <c r="G193" s="121" t="s">
        <v>861</v>
      </c>
      <c r="H193" s="121"/>
      <c r="I193" s="122" t="s">
        <v>530</v>
      </c>
      <c r="J193" s="122" t="s">
        <v>862</v>
      </c>
    </row>
    <row r="194" ht="52.5" customHeight="1" spans="1:10">
      <c r="A194" s="122" t="s">
        <v>470</v>
      </c>
      <c r="B194" s="122" t="s">
        <v>670</v>
      </c>
      <c r="C194" s="122" t="s">
        <v>484</v>
      </c>
      <c r="D194" s="122" t="s">
        <v>491</v>
      </c>
      <c r="E194" s="122" t="s">
        <v>863</v>
      </c>
      <c r="F194" s="122" t="s">
        <v>497</v>
      </c>
      <c r="G194" s="121" t="s">
        <v>521</v>
      </c>
      <c r="H194" s="121" t="s">
        <v>493</v>
      </c>
      <c r="I194" s="122" t="s">
        <v>490</v>
      </c>
      <c r="J194" s="122" t="s">
        <v>864</v>
      </c>
    </row>
    <row r="195" ht="52.5" customHeight="1" spans="1:10">
      <c r="A195" s="122" t="s">
        <v>470</v>
      </c>
      <c r="B195" s="122" t="s">
        <v>670</v>
      </c>
      <c r="C195" s="122" t="s">
        <v>494</v>
      </c>
      <c r="D195" s="122" t="s">
        <v>495</v>
      </c>
      <c r="E195" s="122" t="s">
        <v>865</v>
      </c>
      <c r="F195" s="122" t="s">
        <v>497</v>
      </c>
      <c r="G195" s="121" t="s">
        <v>521</v>
      </c>
      <c r="H195" s="121" t="s">
        <v>493</v>
      </c>
      <c r="I195" s="122" t="s">
        <v>490</v>
      </c>
      <c r="J195" s="122" t="s">
        <v>677</v>
      </c>
    </row>
    <row r="196" ht="52.5" customHeight="1" spans="1:10">
      <c r="A196" s="122" t="s">
        <v>470</v>
      </c>
      <c r="B196" s="122" t="s">
        <v>670</v>
      </c>
      <c r="C196" s="122" t="s">
        <v>501</v>
      </c>
      <c r="D196" s="122" t="s">
        <v>502</v>
      </c>
      <c r="E196" s="122" t="s">
        <v>866</v>
      </c>
      <c r="F196" s="122" t="s">
        <v>497</v>
      </c>
      <c r="G196" s="121" t="s">
        <v>521</v>
      </c>
      <c r="H196" s="121" t="s">
        <v>493</v>
      </c>
      <c r="I196" s="122" t="s">
        <v>490</v>
      </c>
      <c r="J196" s="122" t="s">
        <v>867</v>
      </c>
    </row>
    <row r="197" ht="52.5" customHeight="1" spans="1:10">
      <c r="A197" s="122" t="s">
        <v>462</v>
      </c>
      <c r="B197" s="122" t="s">
        <v>868</v>
      </c>
      <c r="C197" s="122" t="s">
        <v>484</v>
      </c>
      <c r="D197" s="122" t="s">
        <v>515</v>
      </c>
      <c r="E197" s="122" t="s">
        <v>538</v>
      </c>
      <c r="F197" s="122" t="s">
        <v>497</v>
      </c>
      <c r="G197" s="121" t="s">
        <v>524</v>
      </c>
      <c r="H197" s="121" t="s">
        <v>493</v>
      </c>
      <c r="I197" s="122" t="s">
        <v>490</v>
      </c>
      <c r="J197" s="122" t="s">
        <v>869</v>
      </c>
    </row>
    <row r="198" ht="52.5" customHeight="1" spans="1:10">
      <c r="A198" s="122" t="s">
        <v>462</v>
      </c>
      <c r="B198" s="122" t="s">
        <v>868</v>
      </c>
      <c r="C198" s="122" t="s">
        <v>484</v>
      </c>
      <c r="D198" s="122" t="s">
        <v>491</v>
      </c>
      <c r="E198" s="122" t="s">
        <v>579</v>
      </c>
      <c r="F198" s="122" t="s">
        <v>497</v>
      </c>
      <c r="G198" s="121" t="s">
        <v>524</v>
      </c>
      <c r="H198" s="121" t="s">
        <v>493</v>
      </c>
      <c r="I198" s="122" t="s">
        <v>490</v>
      </c>
      <c r="J198" s="122" t="s">
        <v>870</v>
      </c>
    </row>
    <row r="199" ht="52.5" customHeight="1" spans="1:10">
      <c r="A199" s="122" t="s">
        <v>462</v>
      </c>
      <c r="B199" s="122" t="s">
        <v>868</v>
      </c>
      <c r="C199" s="122" t="s">
        <v>494</v>
      </c>
      <c r="D199" s="122" t="s">
        <v>495</v>
      </c>
      <c r="E199" s="122" t="s">
        <v>871</v>
      </c>
      <c r="F199" s="122" t="s">
        <v>497</v>
      </c>
      <c r="G199" s="121" t="s">
        <v>524</v>
      </c>
      <c r="H199" s="121" t="s">
        <v>493</v>
      </c>
      <c r="I199" s="122" t="s">
        <v>490</v>
      </c>
      <c r="J199" s="122" t="s">
        <v>872</v>
      </c>
    </row>
    <row r="200" ht="52.5" customHeight="1" spans="1:10">
      <c r="A200" s="122" t="s">
        <v>462</v>
      </c>
      <c r="B200" s="122" t="s">
        <v>868</v>
      </c>
      <c r="C200" s="122" t="s">
        <v>501</v>
      </c>
      <c r="D200" s="122" t="s">
        <v>502</v>
      </c>
      <c r="E200" s="122" t="s">
        <v>553</v>
      </c>
      <c r="F200" s="122" t="s">
        <v>497</v>
      </c>
      <c r="G200" s="121" t="s">
        <v>524</v>
      </c>
      <c r="H200" s="121" t="s">
        <v>493</v>
      </c>
      <c r="I200" s="122" t="s">
        <v>490</v>
      </c>
      <c r="J200" s="122" t="s">
        <v>873</v>
      </c>
    </row>
    <row r="201" ht="52.5" customHeight="1" spans="1:10">
      <c r="A201" s="122" t="s">
        <v>462</v>
      </c>
      <c r="B201" s="122" t="s">
        <v>868</v>
      </c>
      <c r="C201" s="122" t="s">
        <v>504</v>
      </c>
      <c r="D201" s="122" t="s">
        <v>505</v>
      </c>
      <c r="E201" s="122" t="s">
        <v>874</v>
      </c>
      <c r="F201" s="122" t="s">
        <v>507</v>
      </c>
      <c r="G201" s="121" t="s">
        <v>488</v>
      </c>
      <c r="H201" s="121" t="s">
        <v>689</v>
      </c>
      <c r="I201" s="122" t="s">
        <v>490</v>
      </c>
      <c r="J201" s="122" t="s">
        <v>875</v>
      </c>
    </row>
    <row r="202" ht="52.5" customHeight="1" spans="1:10">
      <c r="A202" s="122" t="s">
        <v>468</v>
      </c>
      <c r="B202" s="122" t="s">
        <v>876</v>
      </c>
      <c r="C202" s="122" t="s">
        <v>484</v>
      </c>
      <c r="D202" s="122" t="s">
        <v>485</v>
      </c>
      <c r="E202" s="122" t="s">
        <v>877</v>
      </c>
      <c r="F202" s="122" t="s">
        <v>487</v>
      </c>
      <c r="G202" s="121" t="s">
        <v>488</v>
      </c>
      <c r="H202" s="121" t="s">
        <v>493</v>
      </c>
      <c r="I202" s="122" t="s">
        <v>490</v>
      </c>
      <c r="J202" s="122" t="s">
        <v>878</v>
      </c>
    </row>
    <row r="203" ht="52.5" customHeight="1" spans="1:10">
      <c r="A203" s="122" t="s">
        <v>468</v>
      </c>
      <c r="B203" s="122" t="s">
        <v>876</v>
      </c>
      <c r="C203" s="122" t="s">
        <v>484</v>
      </c>
      <c r="D203" s="122" t="s">
        <v>515</v>
      </c>
      <c r="E203" s="122" t="s">
        <v>879</v>
      </c>
      <c r="F203" s="122" t="s">
        <v>487</v>
      </c>
      <c r="G203" s="121" t="s">
        <v>488</v>
      </c>
      <c r="H203" s="121" t="s">
        <v>493</v>
      </c>
      <c r="I203" s="122" t="s">
        <v>490</v>
      </c>
      <c r="J203" s="122" t="s">
        <v>880</v>
      </c>
    </row>
    <row r="204" ht="52.5" customHeight="1" spans="1:10">
      <c r="A204" s="122" t="s">
        <v>468</v>
      </c>
      <c r="B204" s="122" t="s">
        <v>876</v>
      </c>
      <c r="C204" s="122" t="s">
        <v>484</v>
      </c>
      <c r="D204" s="122" t="s">
        <v>491</v>
      </c>
      <c r="E204" s="122" t="s">
        <v>881</v>
      </c>
      <c r="F204" s="122" t="s">
        <v>497</v>
      </c>
      <c r="G204" s="121" t="s">
        <v>521</v>
      </c>
      <c r="H204" s="121" t="s">
        <v>493</v>
      </c>
      <c r="I204" s="122" t="s">
        <v>490</v>
      </c>
      <c r="J204" s="122" t="s">
        <v>882</v>
      </c>
    </row>
    <row r="205" ht="52.5" customHeight="1" spans="1:10">
      <c r="A205" s="122" t="s">
        <v>468</v>
      </c>
      <c r="B205" s="122" t="s">
        <v>876</v>
      </c>
      <c r="C205" s="122" t="s">
        <v>494</v>
      </c>
      <c r="D205" s="122" t="s">
        <v>549</v>
      </c>
      <c r="E205" s="122" t="s">
        <v>883</v>
      </c>
      <c r="F205" s="122" t="s">
        <v>487</v>
      </c>
      <c r="G205" s="121" t="s">
        <v>884</v>
      </c>
      <c r="H205" s="121"/>
      <c r="I205" s="122" t="s">
        <v>530</v>
      </c>
      <c r="J205" s="122" t="s">
        <v>885</v>
      </c>
    </row>
    <row r="206" ht="52.5" customHeight="1" spans="1:10">
      <c r="A206" s="122" t="s">
        <v>468</v>
      </c>
      <c r="B206" s="122" t="s">
        <v>876</v>
      </c>
      <c r="C206" s="122" t="s">
        <v>501</v>
      </c>
      <c r="D206" s="122" t="s">
        <v>502</v>
      </c>
      <c r="E206" s="122" t="s">
        <v>532</v>
      </c>
      <c r="F206" s="122" t="s">
        <v>497</v>
      </c>
      <c r="G206" s="121" t="s">
        <v>524</v>
      </c>
      <c r="H206" s="121" t="s">
        <v>493</v>
      </c>
      <c r="I206" s="122" t="s">
        <v>490</v>
      </c>
      <c r="J206" s="122" t="s">
        <v>886</v>
      </c>
    </row>
    <row r="207" ht="52.5" customHeight="1" spans="1:10">
      <c r="A207" s="122" t="s">
        <v>464</v>
      </c>
      <c r="B207" s="122" t="s">
        <v>887</v>
      </c>
      <c r="C207" s="122" t="s">
        <v>484</v>
      </c>
      <c r="D207" s="122" t="s">
        <v>485</v>
      </c>
      <c r="E207" s="122" t="s">
        <v>851</v>
      </c>
      <c r="F207" s="122" t="s">
        <v>487</v>
      </c>
      <c r="G207" s="121" t="s">
        <v>88</v>
      </c>
      <c r="H207" s="121" t="s">
        <v>852</v>
      </c>
      <c r="I207" s="122" t="s">
        <v>490</v>
      </c>
      <c r="J207" s="122" t="s">
        <v>888</v>
      </c>
    </row>
    <row r="208" ht="52.5" customHeight="1" spans="1:10">
      <c r="A208" s="122" t="s">
        <v>464</v>
      </c>
      <c r="B208" s="122" t="s">
        <v>887</v>
      </c>
      <c r="C208" s="122" t="s">
        <v>484</v>
      </c>
      <c r="D208" s="122" t="s">
        <v>485</v>
      </c>
      <c r="E208" s="122" t="s">
        <v>889</v>
      </c>
      <c r="F208" s="122" t="s">
        <v>487</v>
      </c>
      <c r="G208" s="121" t="s">
        <v>232</v>
      </c>
      <c r="H208" s="121" t="s">
        <v>672</v>
      </c>
      <c r="I208" s="122" t="s">
        <v>490</v>
      </c>
      <c r="J208" s="122" t="s">
        <v>890</v>
      </c>
    </row>
    <row r="209" ht="52.5" customHeight="1" spans="1:10">
      <c r="A209" s="122" t="s">
        <v>464</v>
      </c>
      <c r="B209" s="122" t="s">
        <v>887</v>
      </c>
      <c r="C209" s="122" t="s">
        <v>484</v>
      </c>
      <c r="D209" s="122" t="s">
        <v>515</v>
      </c>
      <c r="E209" s="122" t="s">
        <v>577</v>
      </c>
      <c r="F209" s="122" t="s">
        <v>497</v>
      </c>
      <c r="G209" s="121" t="s">
        <v>524</v>
      </c>
      <c r="H209" s="121" t="s">
        <v>493</v>
      </c>
      <c r="I209" s="122" t="s">
        <v>490</v>
      </c>
      <c r="J209" s="122" t="s">
        <v>854</v>
      </c>
    </row>
    <row r="210" ht="52.5" customHeight="1" spans="1:10">
      <c r="A210" s="122" t="s">
        <v>464</v>
      </c>
      <c r="B210" s="122" t="s">
        <v>887</v>
      </c>
      <c r="C210" s="122" t="s">
        <v>494</v>
      </c>
      <c r="D210" s="122" t="s">
        <v>495</v>
      </c>
      <c r="E210" s="122" t="s">
        <v>856</v>
      </c>
      <c r="F210" s="122" t="s">
        <v>497</v>
      </c>
      <c r="G210" s="121" t="s">
        <v>521</v>
      </c>
      <c r="H210" s="121" t="s">
        <v>493</v>
      </c>
      <c r="I210" s="122" t="s">
        <v>490</v>
      </c>
      <c r="J210" s="122" t="s">
        <v>857</v>
      </c>
    </row>
    <row r="211" ht="52.5" customHeight="1" spans="1:10">
      <c r="A211" s="122" t="s">
        <v>464</v>
      </c>
      <c r="B211" s="122" t="s">
        <v>887</v>
      </c>
      <c r="C211" s="122" t="s">
        <v>494</v>
      </c>
      <c r="D211" s="122" t="s">
        <v>498</v>
      </c>
      <c r="E211" s="122" t="s">
        <v>584</v>
      </c>
      <c r="F211" s="122" t="s">
        <v>497</v>
      </c>
      <c r="G211" s="121" t="s">
        <v>521</v>
      </c>
      <c r="H211" s="121" t="s">
        <v>493</v>
      </c>
      <c r="I211" s="122" t="s">
        <v>490</v>
      </c>
      <c r="J211" s="122" t="s">
        <v>858</v>
      </c>
    </row>
    <row r="212" ht="52.5" customHeight="1" spans="1:10">
      <c r="A212" s="122" t="s">
        <v>464</v>
      </c>
      <c r="B212" s="122" t="s">
        <v>887</v>
      </c>
      <c r="C212" s="122" t="s">
        <v>501</v>
      </c>
      <c r="D212" s="122" t="s">
        <v>502</v>
      </c>
      <c r="E212" s="122" t="s">
        <v>553</v>
      </c>
      <c r="F212" s="122" t="s">
        <v>497</v>
      </c>
      <c r="G212" s="121" t="s">
        <v>521</v>
      </c>
      <c r="H212" s="121" t="s">
        <v>493</v>
      </c>
      <c r="I212" s="122" t="s">
        <v>490</v>
      </c>
      <c r="J212" s="122" t="s">
        <v>891</v>
      </c>
    </row>
    <row r="213" ht="52.5" customHeight="1" spans="1:10">
      <c r="A213" s="122" t="s">
        <v>464</v>
      </c>
      <c r="B213" s="122" t="s">
        <v>887</v>
      </c>
      <c r="C213" s="122" t="s">
        <v>504</v>
      </c>
      <c r="D213" s="122" t="s">
        <v>505</v>
      </c>
      <c r="E213" s="122" t="s">
        <v>892</v>
      </c>
      <c r="F213" s="122" t="s">
        <v>507</v>
      </c>
      <c r="G213" s="121" t="s">
        <v>893</v>
      </c>
      <c r="H213" s="121" t="s">
        <v>513</v>
      </c>
      <c r="I213" s="122" t="s">
        <v>490</v>
      </c>
      <c r="J213" s="122" t="s">
        <v>894</v>
      </c>
    </row>
    <row r="214" ht="52.5" customHeight="1" spans="1:10">
      <c r="A214" s="122" t="s">
        <v>464</v>
      </c>
      <c r="B214" s="122" t="s">
        <v>887</v>
      </c>
      <c r="C214" s="122" t="s">
        <v>504</v>
      </c>
      <c r="D214" s="122" t="s">
        <v>505</v>
      </c>
      <c r="E214" s="122" t="s">
        <v>895</v>
      </c>
      <c r="F214" s="122" t="s">
        <v>507</v>
      </c>
      <c r="G214" s="121" t="s">
        <v>896</v>
      </c>
      <c r="H214" s="121" t="s">
        <v>513</v>
      </c>
      <c r="I214" s="122" t="s">
        <v>490</v>
      </c>
      <c r="J214" s="122" t="s">
        <v>897</v>
      </c>
    </row>
  </sheetData>
  <mergeCells count="84">
    <mergeCell ref="A2:J2"/>
    <mergeCell ref="A3:E3"/>
    <mergeCell ref="A7:A12"/>
    <mergeCell ref="A13:A17"/>
    <mergeCell ref="A18:A21"/>
    <mergeCell ref="A22:A27"/>
    <mergeCell ref="A28:A31"/>
    <mergeCell ref="A32:A34"/>
    <mergeCell ref="A35:A43"/>
    <mergeCell ref="A44:A51"/>
    <mergeCell ref="A52:A61"/>
    <mergeCell ref="A62:A64"/>
    <mergeCell ref="A65:A67"/>
    <mergeCell ref="A68:A70"/>
    <mergeCell ref="A71:A74"/>
    <mergeCell ref="A75:A78"/>
    <mergeCell ref="A79:A81"/>
    <mergeCell ref="A82:A87"/>
    <mergeCell ref="A88:A92"/>
    <mergeCell ref="A93:A99"/>
    <mergeCell ref="A100:A102"/>
    <mergeCell ref="A103:A105"/>
    <mergeCell ref="A106:A108"/>
    <mergeCell ref="A109:A112"/>
    <mergeCell ref="A113:A118"/>
    <mergeCell ref="A119:A121"/>
    <mergeCell ref="A122:A124"/>
    <mergeCell ref="A125:A127"/>
    <mergeCell ref="A128:A130"/>
    <mergeCell ref="A131:A133"/>
    <mergeCell ref="A134:A139"/>
    <mergeCell ref="A140:A145"/>
    <mergeCell ref="A146:A154"/>
    <mergeCell ref="A155:A158"/>
    <mergeCell ref="A159:A170"/>
    <mergeCell ref="A171:A174"/>
    <mergeCell ref="A175:A181"/>
    <mergeCell ref="A182:A184"/>
    <mergeCell ref="A186:A191"/>
    <mergeCell ref="A192:A196"/>
    <mergeCell ref="A197:A201"/>
    <mergeCell ref="A202:A206"/>
    <mergeCell ref="A207:A214"/>
    <mergeCell ref="B7:B12"/>
    <mergeCell ref="B13:B17"/>
    <mergeCell ref="B18:B21"/>
    <mergeCell ref="B22:B27"/>
    <mergeCell ref="B28:B31"/>
    <mergeCell ref="B32:B34"/>
    <mergeCell ref="B35:B43"/>
    <mergeCell ref="B44:B51"/>
    <mergeCell ref="B52:B61"/>
    <mergeCell ref="B62:B64"/>
    <mergeCell ref="B65:B67"/>
    <mergeCell ref="B68:B70"/>
    <mergeCell ref="B71:B74"/>
    <mergeCell ref="B75:B78"/>
    <mergeCell ref="B79:B81"/>
    <mergeCell ref="B82:B87"/>
    <mergeCell ref="B88:B92"/>
    <mergeCell ref="B93:B99"/>
    <mergeCell ref="B100:B102"/>
    <mergeCell ref="B103:B105"/>
    <mergeCell ref="B106:B108"/>
    <mergeCell ref="B109:B112"/>
    <mergeCell ref="B113:B118"/>
    <mergeCell ref="B119:B121"/>
    <mergeCell ref="B122:B124"/>
    <mergeCell ref="B125:B127"/>
    <mergeCell ref="B128:B130"/>
    <mergeCell ref="B131:B133"/>
    <mergeCell ref="B134:B139"/>
    <mergeCell ref="B140:B145"/>
    <mergeCell ref="B146:B154"/>
    <mergeCell ref="B155:B158"/>
    <mergeCell ref="B159:B170"/>
    <mergeCell ref="B171:B174"/>
    <mergeCell ref="B175:B181"/>
    <mergeCell ref="B182:B184"/>
    <mergeCell ref="B186:B191"/>
    <mergeCell ref="B192:B196"/>
    <mergeCell ref="B197:B201"/>
    <mergeCell ref="B202:B206"/>
    <mergeCell ref="B207:B2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瑞丽市住房和城乡规划建设局</cp:lastModifiedBy>
  <dcterms:created xsi:type="dcterms:W3CDTF">2026-02-04T04:00:00Z</dcterms:created>
  <dcterms:modified xsi:type="dcterms:W3CDTF">2026-02-11T08:53:21Z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